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Ulli\Documents\LOM_FODOK\2024\"/>
    </mc:Choice>
  </mc:AlternateContent>
  <xr:revisionPtr revIDLastSave="0" documentId="13_ncr:1_{FB7BEDD4-3CC2-4714-9C37-40030319469F}" xr6:coauthVersionLast="47" xr6:coauthVersionMax="47" xr10:uidLastSave="{00000000-0000-0000-0000-000000000000}"/>
  <bookViews>
    <workbookView xWindow="38280" yWindow="-120" windowWidth="38640" windowHeight="21240" xr2:uid="{00000000-000D-0000-FFFF-FFFF00000000}"/>
  </bookViews>
  <sheets>
    <sheet name="Sheet0" sheetId="1" r:id="rId1"/>
  </sheets>
  <definedNames>
    <definedName name="_xlnm._FilterDatabase" localSheetId="0" hidden="1">Sheet0!$A$1:$W$315</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240" i="1" l="1"/>
  <c r="S240" i="1"/>
  <c r="R240" i="1"/>
  <c r="Q240" i="1"/>
  <c r="P240" i="1"/>
  <c r="O240" i="1"/>
  <c r="N240" i="1"/>
  <c r="M240" i="1"/>
  <c r="K240" i="1"/>
  <c r="J240" i="1"/>
  <c r="H240" i="1"/>
  <c r="T302" i="1"/>
  <c r="S302" i="1"/>
  <c r="R302" i="1"/>
  <c r="Q302" i="1"/>
  <c r="P302" i="1"/>
  <c r="O302" i="1"/>
  <c r="N302" i="1"/>
  <c r="M302" i="1"/>
  <c r="K302" i="1"/>
  <c r="J302" i="1"/>
  <c r="H302" i="1"/>
  <c r="T230" i="1"/>
  <c r="S230" i="1"/>
  <c r="R230" i="1"/>
  <c r="Q230" i="1"/>
  <c r="P230" i="1"/>
  <c r="O230" i="1"/>
  <c r="N230" i="1"/>
  <c r="M230" i="1"/>
  <c r="K230" i="1"/>
  <c r="J230" i="1"/>
  <c r="H230" i="1"/>
  <c r="A146" i="1"/>
  <c r="A241" i="1" s="1"/>
  <c r="A265" i="1"/>
  <c r="A303" i="1"/>
  <c r="A315" i="1" l="1"/>
  <c r="T253" i="1" l="1"/>
  <c r="S253" i="1"/>
  <c r="R253" i="1"/>
  <c r="Q253" i="1"/>
  <c r="P253" i="1"/>
  <c r="O253" i="1"/>
  <c r="N253" i="1"/>
  <c r="M253" i="1"/>
  <c r="K253" i="1"/>
  <c r="J253" i="1"/>
  <c r="H253" i="1"/>
  <c r="K194" i="1" l="1"/>
  <c r="K156" i="1" l="1"/>
  <c r="K233" i="1" s="1"/>
  <c r="K18" i="1" l="1"/>
  <c r="K170" i="1"/>
  <c r="K305" i="1" s="1"/>
  <c r="K180" i="1" s="1"/>
  <c r="K33" i="1" l="1"/>
  <c r="K36" i="1" l="1"/>
  <c r="K264" i="1" s="1"/>
  <c r="K98" i="1" l="1"/>
  <c r="K296" i="1" l="1"/>
  <c r="K209" i="1"/>
  <c r="K145" i="1" l="1"/>
  <c r="K146" i="1" s="1"/>
  <c r="K294" i="1" l="1"/>
  <c r="K265" i="1"/>
  <c r="K303" i="1" l="1"/>
  <c r="K217" i="1"/>
  <c r="K241" i="1" l="1"/>
  <c r="O194" i="1" l="1"/>
  <c r="N194" i="1"/>
  <c r="N156" i="1" s="1"/>
  <c r="T194" i="1"/>
  <c r="M194" i="1"/>
  <c r="R194" i="1"/>
  <c r="R156" i="1" s="1"/>
  <c r="Q194" i="1"/>
  <c r="P194" i="1"/>
  <c r="P156" i="1" s="1"/>
  <c r="S194" i="1"/>
  <c r="O156" i="1" l="1"/>
  <c r="T156" i="1"/>
  <c r="R233" i="1"/>
  <c r="N233" i="1"/>
  <c r="M156" i="1"/>
  <c r="O233" i="1"/>
  <c r="S156" i="1"/>
  <c r="P233" i="1"/>
  <c r="N18" i="1"/>
  <c r="N170" i="1" s="1"/>
  <c r="Q156" i="1"/>
  <c r="Q233" i="1" s="1"/>
  <c r="R18" i="1" l="1"/>
  <c r="O18" i="1"/>
  <c r="O170" i="1" s="1"/>
  <c r="M233" i="1"/>
  <c r="P18" i="1"/>
  <c r="P170" i="1" s="1"/>
  <c r="S233" i="1"/>
  <c r="N305" i="1"/>
  <c r="N180" i="1" s="1"/>
  <c r="T233" i="1"/>
  <c r="T18" i="1" s="1"/>
  <c r="Q18" i="1"/>
  <c r="O305" i="1" l="1"/>
  <c r="T170" i="1"/>
  <c r="S18" i="1"/>
  <c r="M18" i="1"/>
  <c r="N33" i="1"/>
  <c r="R170" i="1"/>
  <c r="P305" i="1"/>
  <c r="Q170" i="1"/>
  <c r="R305" i="1" l="1"/>
  <c r="T305" i="1"/>
  <c r="P180" i="1"/>
  <c r="Q305" i="1"/>
  <c r="O180" i="1"/>
  <c r="P33" i="1"/>
  <c r="O33" i="1"/>
  <c r="S170" i="1"/>
  <c r="M170" i="1"/>
  <c r="M305" i="1" l="1"/>
  <c r="Q180" i="1"/>
  <c r="S305" i="1"/>
  <c r="S180" i="1" s="1"/>
  <c r="S33" i="1" s="1"/>
  <c r="R180" i="1"/>
  <c r="N36" i="1"/>
  <c r="P36" i="1"/>
  <c r="T180" i="1"/>
  <c r="P264" i="1" l="1"/>
  <c r="P98" i="1"/>
  <c r="R33" i="1"/>
  <c r="M180" i="1"/>
  <c r="M33" i="1" s="1"/>
  <c r="Q33" i="1"/>
  <c r="T33" i="1"/>
  <c r="N264" i="1"/>
  <c r="O36" i="1"/>
  <c r="S36" i="1" l="1"/>
  <c r="S264" i="1" s="1"/>
  <c r="P294" i="1"/>
  <c r="O264" i="1"/>
  <c r="O98" i="1" s="1"/>
  <c r="N98" i="1"/>
  <c r="S98" i="1" l="1"/>
  <c r="P209" i="1"/>
  <c r="P145" i="1" s="1"/>
  <c r="P146" i="1" s="1"/>
  <c r="O294" i="1"/>
  <c r="N294" i="1"/>
  <c r="T36" i="1"/>
  <c r="R36" i="1"/>
  <c r="M36" i="1"/>
  <c r="M264" i="1" s="1"/>
  <c r="S209" i="1" l="1"/>
  <c r="S145" i="1" s="1"/>
  <c r="S146" i="1" s="1"/>
  <c r="M98" i="1"/>
  <c r="T264" i="1"/>
  <c r="O209" i="1"/>
  <c r="O145" i="1" s="1"/>
  <c r="O146" i="1" s="1"/>
  <c r="N209" i="1"/>
  <c r="N145" i="1" s="1"/>
  <c r="N146" i="1" s="1"/>
  <c r="P265" i="1"/>
  <c r="Q36" i="1"/>
  <c r="R264" i="1"/>
  <c r="S294" i="1" l="1"/>
  <c r="M294" i="1"/>
  <c r="O265" i="1"/>
  <c r="N265" i="1"/>
  <c r="S265" i="1"/>
  <c r="Q264" i="1"/>
  <c r="R98" i="1"/>
  <c r="T98" i="1"/>
  <c r="P217" i="1" l="1"/>
  <c r="M209" i="1"/>
  <c r="M145" i="1" s="1"/>
  <c r="M146" i="1" s="1"/>
  <c r="N217" i="1"/>
  <c r="T294" i="1"/>
  <c r="R294" i="1"/>
  <c r="O217" i="1"/>
  <c r="Q98" i="1"/>
  <c r="M265" i="1" l="1"/>
  <c r="Q294" i="1"/>
  <c r="R209" i="1"/>
  <c r="R145" i="1" s="1"/>
  <c r="R146" i="1" s="1"/>
  <c r="N314" i="1"/>
  <c r="O314" i="1"/>
  <c r="T209" i="1"/>
  <c r="T145" i="1" l="1"/>
  <c r="T146" i="1" s="1"/>
  <c r="M314" i="1"/>
  <c r="R265" i="1"/>
  <c r="Q209" i="1"/>
  <c r="Q145" i="1" s="1"/>
  <c r="Q146" i="1" s="1"/>
  <c r="Q265" i="1" l="1"/>
  <c r="T265" i="1"/>
  <c r="R217" i="1"/>
  <c r="Q217" i="1" l="1"/>
  <c r="T217" i="1"/>
  <c r="R314" i="1"/>
  <c r="H194" i="1"/>
  <c r="H156" i="1" s="1"/>
  <c r="J194" i="1"/>
  <c r="J156" i="1"/>
  <c r="H18" i="1" l="1"/>
  <c r="J233" i="1"/>
  <c r="H233" i="1"/>
  <c r="Q314" i="1"/>
  <c r="H170" i="1" l="1"/>
  <c r="J18" i="1"/>
  <c r="J170" i="1" l="1"/>
  <c r="H305" i="1"/>
  <c r="H180" i="1" l="1"/>
  <c r="H33" i="1" s="1"/>
  <c r="J305" i="1"/>
  <c r="J180" i="1" s="1"/>
  <c r="J33" i="1" l="1"/>
  <c r="H36" i="1" l="1"/>
  <c r="H264" i="1" s="1"/>
  <c r="H98" i="1" l="1"/>
  <c r="J36" i="1"/>
  <c r="J264" i="1" s="1"/>
  <c r="J98" i="1" s="1"/>
  <c r="H294" i="1" l="1"/>
  <c r="H209" i="1" s="1"/>
  <c r="H145" i="1" s="1"/>
  <c r="H265" i="1" s="1"/>
  <c r="J294" i="1"/>
  <c r="H146" i="1" l="1"/>
  <c r="J209" i="1"/>
  <c r="J145" i="1" s="1"/>
  <c r="J146" i="1" s="1"/>
  <c r="J265" i="1" l="1"/>
  <c r="H217" i="1"/>
  <c r="H314" i="1" l="1"/>
  <c r="J217" i="1" l="1"/>
  <c r="J241" i="1" l="1"/>
  <c r="J296" i="1"/>
  <c r="J303" i="1"/>
  <c r="H241" i="1"/>
  <c r="H296" i="1"/>
  <c r="H303" i="1" s="1"/>
  <c r="J314" i="1"/>
  <c r="Q241" i="1"/>
  <c r="Q296" i="1"/>
  <c r="Q303" i="1" s="1"/>
  <c r="T241" i="1"/>
  <c r="T296" i="1"/>
  <c r="T303" i="1" s="1"/>
  <c r="R241" i="1"/>
  <c r="R296" i="1"/>
  <c r="R303" i="1" s="1"/>
  <c r="T314" i="1"/>
  <c r="M217" i="1"/>
  <c r="M241" i="1" s="1"/>
  <c r="M296" i="1"/>
  <c r="M303" i="1" s="1"/>
  <c r="N241" i="1"/>
  <c r="N296" i="1"/>
  <c r="N303" i="1" s="1"/>
  <c r="O241" i="1"/>
  <c r="O296" i="1"/>
  <c r="O303" i="1" s="1"/>
  <c r="S217" i="1"/>
  <c r="S296" i="1"/>
  <c r="S303" i="1" s="1"/>
  <c r="S314" i="1"/>
  <c r="P241" i="1"/>
  <c r="P296" i="1"/>
  <c r="P303" i="1" s="1"/>
  <c r="P314" i="1"/>
  <c r="K314" i="1"/>
  <c r="K315" i="1"/>
  <c r="H315" i="1" l="1"/>
  <c r="N315" i="1"/>
  <c r="J315" i="1"/>
  <c r="S241" i="1"/>
  <c r="M315" i="1"/>
  <c r="T315" i="1"/>
  <c r="P315" i="1"/>
  <c r="Q315" i="1"/>
  <c r="O315" i="1"/>
  <c r="R315" i="1"/>
  <c r="S315" i="1" l="1"/>
</calcChain>
</file>

<file path=xl/sharedStrings.xml><?xml version="1.0" encoding="utf-8"?>
<sst xmlns="http://schemas.openxmlformats.org/spreadsheetml/2006/main" count="1771" uniqueCount="1023">
  <si>
    <t>Pure-ID</t>
  </si>
  <si>
    <t>Titel</t>
  </si>
  <si>
    <t>Typ</t>
  </si>
  <si>
    <t>APA-Format</t>
  </si>
  <si>
    <t>Artikel (Originalarbeit)</t>
  </si>
  <si>
    <t>Implementation of the 7T Epilepsy Task Force consensus imaging protocol for presurgical epilepsy imaging</t>
  </si>
  <si>
    <t>Meeting Abstract</t>
  </si>
  <si>
    <t>Hangel, G., Kasprian, G., Chambers, S., &amp; Haider, L. et al. (2024). Implementation of the 7T Epilepsy Task Force consensus imaging protocol for presurgical epilepsy imaging: First results. Epilepsia, 65(S1), 320-320. Artikel 126.</t>
  </si>
  <si>
    <t>Epilepsia</t>
  </si>
  <si>
    <t>Brain function in classic galactosemia, a galactosemia network (GalNet) members review</t>
  </si>
  <si>
    <t>Review / Übersichtsartikel</t>
  </si>
  <si>
    <t>Panis, B., Vos, E. N., Baric, I., &amp; Bosch, A. M. et al. (2024). Brain function in classic galactosemia, a galactosemia network (GalNet) members review. Frontiers in Genetics, 15, Artikel 1355962. http://10.3389/fgene.2024.1355962</t>
  </si>
  <si>
    <t>Frontiers in Genetics</t>
  </si>
  <si>
    <t>Influence of various factors on the legal outcome of cases of child abuse-experiences gathered at an interdisciplinary forensic examination center in Vienna, Austria</t>
  </si>
  <si>
    <t>Kletecka-Pulker, M., Doppler, K., Völkl-Kernstock, S., &amp; Fischer, L. et al. (2024). Influence of various factors on the legal outcome of cases of child abuse-experiences gathered at an interdisciplinary forensic examination center in Vienna, Austria. International Journal of Legal Medicine, 138(1), 3-14. http://10.1007/s00414-023-03094-y</t>
  </si>
  <si>
    <t>International Journal of Legal Medicine</t>
  </si>
  <si>
    <t>Outcomes of transcatheter pulmonary SAPIEN 3 valve implantation</t>
  </si>
  <si>
    <t>EUROPULMS3 investigators, Hascoet, S., Bentham, J., &amp; Giugno, L. et al. (2024). Outcomes of transcatheter pulmonary SAPIEN 3 valve implantation: an international registry. European Heart Journal, 45(3), 198-210. http://10.1093/eurheartj/ehad663.</t>
  </si>
  <si>
    <t>European Heart Journal</t>
  </si>
  <si>
    <t>Thrombosen bei Kindern und Jugendlichen</t>
  </si>
  <si>
    <t>Thom, K. (2024). Thrombosen bei Kindern und Jugendlichen: Symptome, Diagnose und aktuelle Behandlungsstrategien. Pädiatrie, 36, 44-51.</t>
  </si>
  <si>
    <t>Pädiatrie</t>
  </si>
  <si>
    <t>Bleeding phenotype according to factor level in 825 children with nonsevere hemophilia</t>
  </si>
  <si>
    <t>PedNet Study Group, de Kovel, M. S., Escuriola-Ettingshausen, C., &amp; Königs, C. et al. (2024). Bleeding phenotype according to factor level in 825 children with nonsevere hemophilia: data from the PedNet cohort. Journal of Thrombosis and Haemostasis, 22(9), 2460-2469. https://doi.org/10.1016/j.jtha.2024.05.030</t>
  </si>
  <si>
    <t>Journal of Thrombosis and Haemostasis</t>
  </si>
  <si>
    <t>Inhibitor development according to concentrate after 50 exposure days in severe hemophilia: data from the European HAemophilia Safety Surveillance (EUHASS)</t>
  </si>
  <si>
    <t>European HAemophilia Safety Surveillance (EUHASS)  participants, Fischer, K., Lassila, R., &amp; Peyvandi, F. et al. (2024). Inhibitor development according to concentrate after 50 exposure days in severe hemophilia: data from the European HAemophilia Safety Surveillance (EUHASS). Research and Practice in Thrombosis and Haemostasis, 8(4), Artikel 102461. https://doi.org/10.1016/j.rpth.2024.102461</t>
  </si>
  <si>
    <t>Research and Practice in Thrombosis and Haemostasis</t>
  </si>
  <si>
    <t>Telemedicine for Ketogenic Dietary Treatment in Refractory Epilepsy and Inherited Metabolic Disease</t>
  </si>
  <si>
    <t>Höller, A., Welte, S., Schönlaub, A. K., &amp; Uhlisch, C. et al. (2024). Telemedicine for Ketogenic Dietary Treatment in Refractory Epilepsy and Inherited Metabolic Disease: State of Play and Future Perspectives. Studies in Health Technology and Informatics, 313, 160-166. https://doi.org/10.3233/SHTI240031</t>
  </si>
  <si>
    <t>Studies in Health Technology and Informatics</t>
  </si>
  <si>
    <t>ERN GENTURIS guidelines on constitutional mismatch repair deficiency diagnosis, genetic counselling, surveillance, quality of life, and clinical management</t>
  </si>
  <si>
    <t xml:space="preserve"> ERN GENTURIS CMMRD Guideline Group (2024). ERN GENTURIS guidelines on constitutional mismatch repair deficiency diagnosis, genetic counselling, surveillance, quality of life, and clinical management. European Journal of Human Genetics, 32(12), 1526-1541. http://10.1038/s41431-024-01708-6</t>
  </si>
  <si>
    <t>European Journal of Human Genetics</t>
  </si>
  <si>
    <t>O`Hare, P., Cooney, T., de Blank, P., &amp; Gutmann, D. H. et al. (2024). Resistance, rebound, and recurrence regrowth patterns in pediatric low-grade glioma treated by MAPK inhibition: A modified Delphi approach to build international consensus-based definitions-International Pediatric Low-Grade Glioma Coalition. Neuro-Oncology, 26(8), 1357-1366. https://doi.org/10.1093/neuonc/noae074</t>
  </si>
  <si>
    <t>Neuro-Oncology</t>
  </si>
  <si>
    <t>Red Blood Cell Transfusion in European Neonatal Intensive Care Units, 2022 to 2023</t>
  </si>
  <si>
    <t>International Neonatal Transfusion Point Prevalence Study Group, Houben, N. A. M., Fustolo-Gunnink, S., &amp; Fijnvandraat, K. et al. (2024). Red Blood Cell Transfusion in European Neonatal Intensive Care Units, 2022 to 2023. JAMA network open, 7(9), Artikel e2434077. https://doi.org/10.1001/jamanetworkopen.2024.34077</t>
  </si>
  <si>
    <t>JAMA network open</t>
  </si>
  <si>
    <t>A critical appraisal of tools for delivery room assessment of the newborn infant</t>
  </si>
  <si>
    <t>European Society for Paediatric Research (ESPR) Neonatal Resuscitation Section Writing Group, &amp; Niemuth, M. (2024). A critical appraisal of tools for delivery room assessment of the newborn infant. Pediatric Research, 96(3), 625-631. https://doi.org/10.1038/s41390-021-01896-7</t>
  </si>
  <si>
    <t>Pediatric Research</t>
  </si>
  <si>
    <t>The newborn delivery room of tomorrow</t>
  </si>
  <si>
    <t>European Society for Paediatric Research (ESPR) Neonatal Resuscitation Section Writing Group, Batey, N., Henry, C., &amp; Garg, S. et al. (2024). The newborn delivery room of tomorrow: emerging and future technologies. Pediatric Research, 96(3), 586-594. http://10.1038/s41390-022-01988-y</t>
  </si>
  <si>
    <t>Early postnatal high-dose fat-soluble enteral vitamin A supplementation for moderate or severe bronchopulmonary dysplasia or death in extremely low birthweight infants (NeoVitaA)</t>
  </si>
  <si>
    <t>NeoVitaA trial investigators (2024). Early postnatal high-dose fat-soluble enteral vitamin A supplementation for moderate or severe bronchopulmonary dysplasia or death in extremely low birthweight infants (NeoVitaA): a multicentre, randomised, parallel-group, double-blind, placebo-controlled, investigator-initiated phase 3 trial. Clinical Trials, 12(7), 544-555. http://10.1016/S2213-2600(24)00073-0</t>
  </si>
  <si>
    <t>Use of neonatal lung ultrasound in European neonatal units</t>
  </si>
  <si>
    <t>ESPR Pulmonary Research Consortium, Alonso-Ojembarrena, A., Ehrhardt, H., &amp; Cetinkaya, M. et al. (2024). Use of neonatal lung ultrasound in European neonatal units: a survey by the European Society of Paediatric Research. Archives of Disease in Childhood: Fetal and Neonatal Edition, 109(6), 660-664. https://doi.org/10.1136/archdischild-2024-327068</t>
  </si>
  <si>
    <t>Archives of Disease in Childhood: Fetal and Neonatal Edition</t>
  </si>
  <si>
    <t>Analyses of 1236 genotyped primary ciliary dyskinesia individuals identify regional clusters of distinct DNA variants and significant genotype-phenotype correlations</t>
  </si>
  <si>
    <t>Raidt, J., Riepenhausen, S., Pennekamp, P., &amp; Olbrich, H. et al. (2024). Analyses of 1236 genotyped primary ciliary dyskinesia individuals identify regional clusters of distinct DNA variants and significant genotype-phenotype correlations. European Respiratory Journal, 64(2), Artikel 2301769. https://doi.org/10.1183/13993003.01769-2023</t>
  </si>
  <si>
    <t>European Respiratory Journal</t>
  </si>
  <si>
    <t>Methodological aspects of correlative, multimodal, multiparametric breast cancer imaging</t>
  </si>
  <si>
    <t>Bartsch, S., Brozova, K., Fürböck, C., &amp; Friske, J. et al. (2024). Methodological aspects of correlative, multimodal, multiparametric breast cancer imaging: from data acquisition to image processing for AI-based radioproteomics in a preclinical setting. Frontiers in Biomaterials Science, 3. https://doi.org/10.3389/fbiom.2024.1420114</t>
  </si>
  <si>
    <t>Frontiers in Biomaterials Science</t>
  </si>
  <si>
    <t>E. coli O83 EVs interact with human and mouse airway cells</t>
  </si>
  <si>
    <t>Razim, A., Zablocka, A., Schmid, A., &amp; Thaler, M. et al. (2024). E. coli O83 EVs interact with human and mouse airway cells. European Journal of Immunology, 54, 807-808.</t>
  </si>
  <si>
    <t>European Journal of Immunology</t>
  </si>
  <si>
    <t>Clinical efficacy of SARS-CoV-2 Omicron-neutralizing antibodies in immunoglobulin preparations for the treatment of agammaglobulinemia in patients with primary antibody deficiency</t>
  </si>
  <si>
    <t>ESID-COVID Consortium et al. (2024). Clinical efficacy of SARS-CoV-2 Omicron-neutralizing antibodies in immunoglobulin preparations for the treatment of agammaglobulinemia in patients with primary antibody deficiency. Journal of Medical Virology, 96(6), Artikel e29738. https://doi.org/10.1002/jmv.29738</t>
  </si>
  <si>
    <t>Journal of Medical Virology</t>
  </si>
  <si>
    <t>Familial hypercholesterolaemia in children and adolescents from 48 countries: a cross-sectional study</t>
  </si>
  <si>
    <t>European Atherosclerosis Soc et al. (2024). Familial hypercholesterolaemia in children and adolescents from 48 countries: a cross-sectional study. The Lancet, 403(10421), 55-66. https://doi.org/10.1016/S0140-6736(23)01842-1</t>
  </si>
  <si>
    <t>The Lancet</t>
  </si>
  <si>
    <t>Rheumatische Erkrankungen bei Kindern und Jugendlichen</t>
  </si>
  <si>
    <t>Kapitel</t>
  </si>
  <si>
    <t>Ulbrich, A. (2024). Rheumatische Erkrankungen bei Kindern und Jugendlichen. In R. J. Puchner, &amp; A. Mazzucato-Puchner (Hrsg.), Rheumatologie aus der Praxis: Entzündliche Gelenkerkrankungen – mit Fallbeispielen (4 Aufl., S. 159-167). Springer Nature. https://doi.org/10.1007/978-3-662-69693-4_8</t>
  </si>
  <si>
    <t>Global cross-sectional survey on neonatal pharmacologic sedation and analgesia practices and pain assessment tools: impact of the sociodemographic index (SDI)</t>
  </si>
  <si>
    <t>ESPR Special Interest Group for Neonatal Pain et al. (2024). Global cross-sectional survey on neonatal pharmacologic sedation and analgesia practices and pain assessment tools: impact of the sociodemographic index (SDI). Pediatric Research, 96(4), 964-975. https://doi.org/10.1038/s41390-024-03032-7</t>
  </si>
  <si>
    <t>GLUCOSE CONTROL DURING DIABETES SUMMER CAMPS: DO WE BENEFIT FROM AID SYSTEMS?</t>
  </si>
  <si>
    <t>Tauschmann, M., Rabensteiner, B., Blauensteiner, N., &amp; Baumann, P. et al. (2024). GLUCOSE CONTROL DURING DIABETES SUMMER CAMPS: DO WE BENEFIT FROM AID SYSTEMS? Diabetes Technology &amp; Therapeutics .</t>
  </si>
  <si>
    <t>Diabetes Technology and Therapeutics</t>
  </si>
  <si>
    <t>AUTOMATED INSULIN DELIVERY FROM DIABETES ONSET VS. STANDARD INSULIN THERAPY IN CHILDHOOD TYPE 1 DIABETES: A RETROSPECTIVE SINGLE CENTRE ANALYSIS</t>
  </si>
  <si>
    <t>Höller, H., Blauensteiner, N., Nagl, K. S., &amp; Rami-Merhar, B. et al. (2024). AUTOMATED INSULIN DELIVERY FROM DIABETES ONSET VS. STANDARD INSULIN THERAPY IN CHILDHOOD TYPE 1 DIABETES: A RETROSPECTIVE SINGLE CENTRE ANALYSIS. Diabetes Technology &amp; Therapeutics .</t>
  </si>
  <si>
    <t>RETROSPECTIVE COMPARISON OF COMMERCIALLY AVAILABLE AUTOMATED INSULIN DELIVERY TO OPEN‐SOURCE AUTOMATED INSULIN DELIVERY SYSTEMS IN TYPE 1 DIABETES</t>
  </si>
  <si>
    <t>Rami-Merhar, B., Schütz, A., Schütz-Fuhrmann, I., &amp; Blauensteiner, N. et al. (2024). RETROSPECTIVE COMPARISON OF COMMERCIALLY AVAILABLE AUTOMATED INSULIN DELIVERY TO OPEN‐SOURCE AUTOMATED INSULIN DELIVERY SYSTEMS IN TYPE 1 DIABETES. Diabetes Technology &amp; Therapeutics , 26(S2), Artikel EV141. https://doi.org/10.1089/dia.2024.2525.abstracts</t>
  </si>
  <si>
    <t>Child-to-adult transition: a survey of current practices within the European Reference Network for Rare Neurological Diseases (ERN-RND)</t>
  </si>
  <si>
    <t>ERN-RND Working Group for Management of Transition (2024). Child-to-adult transition: a survey of current practices within the European Reference Network for Rare Neurological Diseases (ERN-RND). Neurological Sciences, 45(3), 1007-1016. https://doi.org/10.1007/s10072-023-07101-3</t>
  </si>
  <si>
    <t>Neurological Sciences</t>
  </si>
  <si>
    <t>Sex Differences in Diagnosis, Treatment, and Cardiovascular Outcomes in Homozygous Familial Hypercholesterolemia</t>
  </si>
  <si>
    <t>Homozygous Familial Hypercholesterolemia International Clinical Collaborators (2024). Sex Differences in Diagnosis, Treatment, and Cardiovascular Outcomes in Homozygous Familial Hypercholesterolemia. JAMA Cardiology, 9(4), 313-322. https://doi.org/10.1001/jamacardio.2023.5597</t>
  </si>
  <si>
    <t>JAMA Cardiology</t>
  </si>
  <si>
    <t>Severe Neurological Manifestation Associated With Coronavirus Disease 2019 in Children During the Omicron Variant-Predominant Period</t>
  </si>
  <si>
    <t>Kim, M., Choi, Y., Kim, S. Y., &amp; Cho, A. et al. (2024). Severe Neurological Manifestation Associated With Coronavirus Disease 2019 in Children During the Omicron Variant-Predominant Period. Pediatric Neurology, 156, 17-25. https://doi.org/10.1016/j.pediatrneurol.2024.04.004</t>
  </si>
  <si>
    <t>Pediatric Neurology</t>
  </si>
  <si>
    <t>SYNGAP1-related developmental and epileptic encephalopathy</t>
  </si>
  <si>
    <t>Kim, H. J., Kim, M., Jang, S., &amp; Cho, J. S. et al. (2024). SYNGAP1-related developmental and epileptic encephalopathy: Genotypic and phenotypic characteristics and longitudinal insights. American Journal of Medical Genetics, Part A, 194(8), Artikel e63606. https://doi.org/10.1002/ajmg.a.63606</t>
  </si>
  <si>
    <t>American Journal of Medical Genetics, Part A</t>
  </si>
  <si>
    <t>Exome sequencing of 20,979 individuals with epilepsy reveals shared and distinct ultra-rare genetic risk across disorder subtypes</t>
  </si>
  <si>
    <t>Epi25 Collaborative, Chen, S., Abou-Khalil, B. W., &amp; Afawi, Z. et al. (2024). Exome sequencing of 20,979 individuals with epilepsy reveals shared and distinct ultra-rare genetic risk across disorder subtypes. Nature Neuroscience, 27(10), 1864-+. https://doi.org/10.1038/s41593-024-01747-8</t>
  </si>
  <si>
    <t>Nature Neuroscience</t>
  </si>
  <si>
    <t>Nephrology Dialysis Transplantation</t>
  </si>
  <si>
    <t>2-[18F]FDG μPET/CT reveals the direction of glucose distribution in mice receiving peritoneal dialysis fluids</t>
  </si>
  <si>
    <t>Patronas, E., Herzog, R., Eibensteiner, F., &amp; Aufricht, C. et al. (2024). 2-&lt;SUP&gt;[18F]&lt;/SUP&gt;FDG μPET/CT reveals the direction of glucose distribution in mice receiving peritoneal dialysis fluids. European Journal of Nuclear Medicine and Molecular Imaging, 51, S11-S12.</t>
  </si>
  <si>
    <t>European Journal of Nuclear Medicine and Molecular Imaging</t>
  </si>
  <si>
    <t>Review / Übersichtsartikel auf Einladung</t>
  </si>
  <si>
    <t>Achievements, priorities and strategies in pediatric nephrology in Europe</t>
  </si>
  <si>
    <t>Ehrich, J., Tasic, V., Edvardsson, V. O., &amp; Preka, E. et al. (2024). Achievements, priorities and strategies in pediatric nephrology in Europe: need for unifying approaches or acceptance of differences? Frontiers in Pediatrics, 12, Artikel 1458003. https://doi.org/10.3389/fped.2024.1458003</t>
  </si>
  <si>
    <t>Frontiers in Pediatrics</t>
  </si>
  <si>
    <t>Platform trial design for neurofibromatosis type 1, NF2-related schwannomatosis and non-NF2-related schwannomatosis</t>
  </si>
  <si>
    <t>Dhaenens, B. A. E., Heimann, G., Bakker, A., &amp; Nievo, M. et al. (2024). Platform trial design for neurofibromatosis type 1, NF2-related schwannomatosis and non-NF2-related schwannomatosis: A potential model for rare diseases. Neuro-Oncology Practice, 11(4), 395-403. https://doi.org/10.1093/nop/npae001</t>
  </si>
  <si>
    <t>Neuro-Oncology Practice</t>
  </si>
  <si>
    <t>Loggic/firefly-2</t>
  </si>
  <si>
    <t>van Tilburg, C. M., Kilburn, L. B., Perreault, S., &amp; Schmidt, R. et al. (2024). Loggic/firefly-2: a phase 3, randomized trial of tovorafenib vs. chemotherapy in pediatric and young adult patients with newly diagnosed low-grade glioma harboring an activating &lt;i&gt;RAF&lt;/i&gt; alteration. BMC Cancer, 24(1), Artikel 147. https://doi.org/10.1186/s12885-024-11820-x</t>
  </si>
  <si>
    <t>BMC Cancer</t>
  </si>
  <si>
    <t>Semler, O., Cormier-Daire, V., Lausch, E., &amp; Bober, M. B. et al. (2024). Vosoritide Therapy in Children with Achondroplasia: Early Experience and Practical Considerations for Clinical Practice. Advances in Therapy, 41(1), 198-214. https://doi.org/10.1007/s12325-023-02705-9</t>
  </si>
  <si>
    <t>Advances in Therapy</t>
  </si>
  <si>
    <t>S3-Leitlinie</t>
  </si>
  <si>
    <t>Schwarz, C., Bend, J., Hebestrei, H., &amp; Hogard, M. et al. (2024). S3-Leitlinie: Lungenerkrankung bei Mukoviszidose - &lt;i&gt;Pseudomonas aeruginosa &lt;/i&gt;CF Lung Disease - a German S3 Guideline: &lt;i&gt;Pseudomonas aeruginosa&lt;/i&gt; Pneumologie, 78(06), 367-399. https://doi.org/10.1055/a-2182-1907</t>
  </si>
  <si>
    <t>Pneumologie</t>
  </si>
  <si>
    <t>Steroid-Resistant Nephrotic Syndrome due to NPHS2 Variants Is Not Associated With Posttransplant Recurrence</t>
  </si>
  <si>
    <t>PodoNet Network, Kachmar, J., Boyer, O., &amp; Lipska-Zietkiewicz, B. et al. (2024). Steroid-Resistant Nephrotic Syndrome due to NPHS2 Variants Is Not Associated With Posttransplant Recurrence. Kidney International Reports, 9(4), 973-981. https://doi.org/10.1016/j.ekir.2024.01.005</t>
  </si>
  <si>
    <t>Kidney International Reports</t>
  </si>
  <si>
    <t>Variants in IGLL1 cause a broad phenotype from agammaglobulinemia to transient hypogammaglobulinemia</t>
  </si>
  <si>
    <t>Soomann, M., Bily, V., Elgizouli, M., &amp; Kraemer, D. et al. (2024). Variants in &lt;i&gt;IGLL1&lt;/i&gt; cause a broad phenotype from agammaglobulinemia to transient hypogammaglobulinemia. Journal of Allergy and Clinical Immunology, 154(5), 1313-+. https://doi.org/10.1016/j.jaci.2024.08.002</t>
  </si>
  <si>
    <t>Journal of Allergy and Clinical Immunology</t>
  </si>
  <si>
    <t>Safety and Efficacy of Recombinant Fusion Protein Linking Coagulation Factor IX with Albumin (rIX-FP) in Previously Untreated Patients with Hemophilia B</t>
  </si>
  <si>
    <t>Lemons, R., Wang, M., Curtin, J., &amp; Lepatan, L. M. et al. (2024). Safety and Efficacy of Recombinant Fusion Protein Linking Coagulation Factor IX with Albumin (rIX-FP) in Previously Untreated Patients with Hemophilia B. TH Open, 08(01), e155-e163. https://doi.org/10.1055/s-0044-1781466</t>
  </si>
  <si>
    <t>TH Open</t>
  </si>
  <si>
    <t>Consensus recommendations on management of selumetinib-associated adverse events in pediatric patients with neurofibromatosis type 1 and plexiform neurofibromas</t>
  </si>
  <si>
    <t>Azizi, A. A., Hargrave, D., Passos, J., &amp; Wolkenstein, P. et al. (2024). Consensus recommendations on management of selumetinib-associated adverse events in pediatric patients with neurofibromatosis type 1 and plexiform neurofibromas. Neuro-Oncology Practice, 11(5), 515-531. https://doi.org/10.1093/nop/npae038</t>
  </si>
  <si>
    <t>Schlarb, P., Buettner, J. M., Tittel, S. R., &amp; Moenkemoeller, K. et al. (2024). Family structures and parents' occupational models: its impact on children's diabetes. Acta Diabetologica, 61(2), 235-244. https://doi.org/10.1007/s00592-023-02187-9</t>
  </si>
  <si>
    <t>Acta Diabetologica</t>
  </si>
  <si>
    <t>Eighteen-Month Hybrid Closed-Loop Use in Very Young Children With Type 1 Diabetes</t>
  </si>
  <si>
    <t>Ware, J., Allen, J. M., Boughton, C. K., &amp; Wilinska, M. E. et al. (2024). Eighteen-Month Hybrid Closed-Loop Use in Very Young Children With Type 1 Diabetes: A Single-Arm Multicenter Trial. Diabetes Care, 47(12). https://doi.org/10.2337/dc24-1313</t>
  </si>
  <si>
    <t>Diabetes Care</t>
  </si>
  <si>
    <t>Extended Phenotype of VPS45 Defect with Additional Features of Combined Immunodeficiency and Neuromotor Developmental Delay Along with Severe Congenital Neutropenia</t>
  </si>
  <si>
    <t>Kostel Bal, S., Islamoglu, C., Haskologlu, S., &amp; Karaman, S. et al. (2024). Extended Phenotype of VPS45 Defect with Additional Features of Combined Immunodeficiency and Neuromotor Developmental Delay Along with Severe Congenital Neutropenia. Asim, Allerji, Immunoloji, 22(3), 269-276. https://doi.org/10.21911/aai.2024.617</t>
  </si>
  <si>
    <t>Asim, Allerji, Immunoloji</t>
  </si>
  <si>
    <t>Rise in fasting and dynamic glucagon levels in children and adolescents with obesity is moderate in subjects with impaired fasting glucose but accentuated in subjects with impaired glucose tolerance or type 2 diabetes</t>
  </si>
  <si>
    <t>Pixner, T., Chaikouskaya, T., Lauth, W., &amp; Zimmermann, G. et al. (2024). Rise in fasting and dynamic glucagon levels in children and adolescents with obesity is moderate in subjects with impaired fasting glucose but accentuated in subjects with impaired glucose tolerance or type 2 diabetes. Frontiers in Endocrinology, 15, Artikel 1368570. https://doi.org/10.3389/fendo.2024.1368570</t>
  </si>
  <si>
    <t>Frontiers in Endocrinology</t>
  </si>
  <si>
    <t>APOL1 Modulates Renin-Angiotensin System</t>
  </si>
  <si>
    <t>Kumar, V., Kaur, P., Ayasolla, K., &amp; Jha, A. et al. (2024). APOL1 Modulates Renin-Angiotensin System. Biomolecules, 14(12), Artikel 1575. https://doi.org/10.3390/biom14121575</t>
  </si>
  <si>
    <t>Biomolecules</t>
  </si>
  <si>
    <t>Persistent Organic Pollutants in Austrian Human Breast Milk Collected between 2013 and 2016</t>
  </si>
  <si>
    <t>Hartmann, C., Kaiser, A.-M., Moche, W., &amp; Weiss, S. et al. (2024). Persistent Organic Pollutants in Austrian Human Breast Milk Collected between 2013 and 2016. Journal of Xenobiotics, 14(1), 247-266. https://doi.org/10.3390/jox14010015</t>
  </si>
  <si>
    <t>Journal of Xenobiotics</t>
  </si>
  <si>
    <t>A Virtual Character's Agency Affects Social Responses in Immersive Virtual Reality</t>
  </si>
  <si>
    <t>Felnhofer, A., Knaust, T., Weiss, L., &amp; Goinska, K. et al. (2024). A Virtual Character's Agency Affects Social Responses in Immersive Virtual Reality: A Systematic Review and Meta-Analysis. International Journal of Human-Computer Interaction, 40(16), 4167-4182. https://doi.org/10.1080/10447318.2023.2209979</t>
  </si>
  <si>
    <t>International Journal of Human-Computer Interaction</t>
  </si>
  <si>
    <t>Novel ultrasound neuromodulation therapy with transcranial pulse stimulation (TPS) in Parkinson's disease</t>
  </si>
  <si>
    <t>Osou, S., Radjenovic, S., Bender, L., &amp; Gaal, M. et al. (2024). Novel ultrasound neuromodulation therapy with transcranial pulse stimulation (TPS) in Parkinson's disease: a first retrospective analysis. Journal of Neurology, 271(3), 1439-1450. https://doi.org/10.1007/s00415-023-12114-1</t>
  </si>
  <si>
    <t>Journal of Neurology</t>
  </si>
  <si>
    <t>Achondroplasia. New era of orthopedic treatment?</t>
  </si>
  <si>
    <t>Mindler, G. T., Ahyai, N., Block, K., &amp; Falger, J. et al. (2024). Achondroplasia. New era of orthopedic treatment? Orthopadie, 53(12), 974-984. https://doi.org/10.1007/s00132-024-04581-9</t>
  </si>
  <si>
    <t>Orthopadie</t>
  </si>
  <si>
    <t>Real-World Performance of Integrative Clinical Genomics in Pediatric Precision Oncology</t>
  </si>
  <si>
    <t>Pokorna, P., Palova, H., Adamcova, S., &amp; Jugas, R. et al. (2024). Real-World Performance of Integrative Clinical Genomics in Pediatric Precision Oncology. Laboratory Investigation, 104(12), Artikel 102161. https://doi.org/10.1016/j.labinv.2024.102161</t>
  </si>
  <si>
    <t>Laboratory Investigation</t>
  </si>
  <si>
    <t>Vaccine hesitancy among parents of children in their first two years of life</t>
  </si>
  <si>
    <t>Magyar, R., Voitl, P. K., Voitl, J. J. M., &amp; Diesner-Treiber, S. C. (2024). Vaccine hesitancy among parents of children in their first two years of life. Frontiers in Public Health, 12, Artikel 1438737. https://doi.org/10.3389/fpubh.2024.1438737</t>
  </si>
  <si>
    <t>Frontiers in Public Health</t>
  </si>
  <si>
    <t>Evinacumab Use in Pediatric Patients with Homozygous Familial Hypercholesterolemia (hofh) Undergoing Lipoprotein Apheresis</t>
  </si>
  <si>
    <t>Neyer, M., Dworzak, S., Arbeiter, K., &amp; Mueller-Sacherer, T. et al. (2024). Evinacumab Use in Pediatric Patients with Homozygous Familial Hypercholesterolemia (hofh) Undergoing Lipoprotein Apheresis: A Monocentric Evaluation of the Impact on Lipoprotein Apheresis Frequency. Atherosclerosis, 395.</t>
  </si>
  <si>
    <t>Atherosclerosis</t>
  </si>
  <si>
    <t>Child's Nervous System</t>
  </si>
  <si>
    <t>Platelet transfusion in neonatal intensive care units of 22 European countries</t>
  </si>
  <si>
    <t>INSPIRE Study Grp, Houben, N. A. M., Lopriore, E., &amp; Fijnvandraat, K. et al. (2024). Platelet transfusion in neonatal intensive care units of 22 European countries: a prospective observational study. The Lancet Regional Health - Europe, 47, Artikel 101086. https://doi.org/10.1016/j.lanepe.2024.101086</t>
  </si>
  <si>
    <t>The Lancet Regional Health - Europe</t>
  </si>
  <si>
    <t>The incidence of diabetes in children and adolescents in Austria is still rising! Evaluation of the Austrian Diabetes Incidence Register</t>
  </si>
  <si>
    <t>Nagl, K. (2024). The incidence of diabetes in children and adolescents in Austria is still rising! Evaluation of the Austrian Diabetes Incidence Register. Journal für Endokrinologie Diabetologie Und Stoffwechsel, 17(1), 9-14. https://doi.org/10.1007/s41969-024-00223-9</t>
  </si>
  <si>
    <t>Journal für Endokrinologie Diabetologie Und Stoffwechsel</t>
  </si>
  <si>
    <t>Ureaplasma in gynecology and perinatal medicine</t>
  </si>
  <si>
    <t>Mikula, F., Rittenschober-Boehm, J., &amp; Farr, A. (2024). Ureaplasma in gynecology and perinatal medicine. Gynakologie, 57(8), 529-535. https://doi.org/10.1007/s00129-024-05255-5</t>
  </si>
  <si>
    <t>Gynakologie</t>
  </si>
  <si>
    <t>Acute adverse reactions after multiple initially well-tolerated gadolinium-based contrast-enhanced abdomen MRIs in pediatric patients</t>
  </si>
  <si>
    <t>Hojreh, A., Mulabdic, A., Heilos, A., &amp; Peyrl, A. et al. (2024). Acute adverse reactions after multiple initially well-tolerated gadolinium-based contrast-enhanced abdomen MRIs in pediatric patients. PLoS ONE, 19(12 December), Artikel e0313495. https://doi.org/10.1371/journal.pone.0313495</t>
  </si>
  <si>
    <t>PLoS ONE</t>
  </si>
  <si>
    <t>Prevalence of Enthesopathies in adolescents and adults with X-Linked Hypophosphatemia</t>
  </si>
  <si>
    <t>Kocijan, R., Bachfischer, L., Rath, E., &amp; Meng, S. et al. (2024). Prevalence of Enthesopathies in adolescents and adults with X-Linked Hypophosphatemia. Journal of Bone and Mineral Research, 39, 320-320.</t>
  </si>
  <si>
    <t>Journal of Bone and Mineral Research</t>
  </si>
  <si>
    <t>A New Subtype of Diffuse Midline Glioma, H3 K27 and Braf/fgfr1 Co-altered, Exhibits Specific Biological Characteristics and New Therapeutic Vulnerabilities</t>
  </si>
  <si>
    <t>Auffret, L., Barry, C., Ajlil, Y., &amp; Tauziede-Espariat, A. et al. (2024). A New Subtype of Diffuse Midline Glioma, H3 K27 and Braf/fgfr1 Co-altered, Exhibits Specific Biological Characteristics and New Therapeutic Vulnerabilities. Neuro-Oncology, 26. https://doi.org/10.1093/neuonc/noae165.0736</t>
  </si>
  <si>
    <t>MOLECULAR SUBTYPES, CLINICAL CHARACTERISTICS, AND THERAPEUTIC IMPLICATIONS FOR CNS TUMORS WITH BCOR/BCORL1 FUSION/INTERNAL TANDEM DUPLICATION</t>
  </si>
  <si>
    <t>Gojo, J., Federico, A., Geisemeyer, N., &amp; Schmitt-Hoffner, F. et al. (2024). MOLECULAR SUBTYPES, CLINICAL CHARACTERISTICS, AND THERAPEUTIC IMPLICATIONS FOR CNS TUMORS WITH B&lt;i&gt;COR/BCORL1&lt;/i&gt; FUSION/INTERNAL TANDEM DUPLICATION. Neuro-Oncology, 26. https://doi.org/10.1093/neuonc/noae165.0123</t>
  </si>
  <si>
    <t>Communications of the Austrian Society for Epileptology 13th Tri-Country Conference 2025 Salzburg</t>
  </si>
  <si>
    <t>Sonstiger Beitrag zu Fachzeitschrift</t>
  </si>
  <si>
    <t>Pataraia, E., Feichtinger, M., von Oertzen, T., &amp; Bonelli-Nauer, S. et al. (2024). Communications of the Austrian Society for Epileptology 13th Tri-Country Conference 2025 Salzburg. Clinical Epileptology, 37(4), 338-339. https://doi.org/10.1007/s10309-024-00712-6</t>
  </si>
  <si>
    <t>Clinical Epileptology</t>
  </si>
  <si>
    <t>Longitudinal biomonitoring of mycotoxin exposure during pregnancy in the Yale Pregnancy Outcome Prediction Study</t>
  </si>
  <si>
    <t>Krausova, M., Ayeni, K. I., Gu, Y., &amp; Borutzki, Y. et al. (2024). Longitudinal biomonitoring of mycotoxin exposure during pregnancy in the Yale Pregnancy Outcome Prediction Study. Environment International, 194, Artikel 109081. https://doi.org/10.1016/j.envint.2024.109081</t>
  </si>
  <si>
    <t>Environment International</t>
  </si>
  <si>
    <t>Applying single-cell and single-nucleus genomics to studies of cellular heterogeneity and cell fate transitions in the nervous system</t>
  </si>
  <si>
    <t>Adameyko, I., Bakken, T., Bhaduri, A., &amp; Chhatbar, C. et al. (2024). Applying single-cell and single-nucleus genomics to studies of cellular heterogeneity and cell fate transitions in the nervous system. Nature Neuroscience, 27(12), 2278-2291. https://doi.org/10.1038/s41593-024-01827-9</t>
  </si>
  <si>
    <t>A clinical trial simulation for prospective clinical studies on the longitudinal assessment of biomarkers to predict allograft rejection in pediatric kidney transplant recipients</t>
  </si>
  <si>
    <t>Eibensteiner, F., Meyer, E., Heindl-Rusai, K., &amp; Aufricht, C. et al. (2024). A clinical trial simulation for prospective clinical studies on the longitudinal assessment of biomarkers to predict allograft rejection in pediatric kidney transplant recipients. Pediatric Nephrology, 39(1), S391-S392.</t>
  </si>
  <si>
    <t>Pediatric Nephrology</t>
  </si>
  <si>
    <t>Clinical characteristics, treatment, and outcomes of provoked acute cerebral sinovenous thrombosis in patients &lt;21 years old</t>
  </si>
  <si>
    <t>Woods, G. M., Miller, A., Mosha, M., &amp; Male, C. et al. (2024). Clinical characteristics, treatment, and outcomes of provoked acute cerebral sinovenous thrombosis in patients &lt;21 years old: findings from the Kids-DOTT Multinational Trial. Research and Practice in Thrombosis and Haemostasis, 8(7), Artikel 102605. https://doi.org/10.1016/j.rpth.2024.102605</t>
  </si>
  <si>
    <t>Missense variants in the TRPMr7 α-kinase domain are associated with recurrent pediatric acute liver failure</t>
  </si>
  <si>
    <t>Schlieben, L. D., Achleitner, M. T., Bourke, B., &amp; Diesner, M. et al. (2024). Missense variants in the TRPMr7 α-kinase domain are associated with recurrent pediatric acute liver failure. Hepatology Communications, 8(12), Artikel e0598. https://doi.org/10.1097/HC9.0000000000000598</t>
  </si>
  <si>
    <t>Hepatology Communications</t>
  </si>
  <si>
    <t>Retinopathy of Prematurity</t>
  </si>
  <si>
    <t>Blazon, M. N., Rezar-Dreindl, S., Wassermann, L., &amp; Neumayer, T. et al. (2024). Retinopathy of Prematurity: Incidence, Risk Factors, and Treatment Outcomes in a Tertiary Care Center. Journal of Clinical Medicine, 13(22), Artikel 6926. https://doi.org/10.3390/jcm13226926</t>
  </si>
  <si>
    <t>Journal of Clinical Medicine</t>
  </si>
  <si>
    <t>Midfoot and Forefoot Disorders in Adolescents and Adults with X-Linked Hypophosphatemia</t>
  </si>
  <si>
    <t>Wenzel-Schwarz, F., Akta, C. C., Stauffer, A., &amp; Raimann, A. et al. (2024). Midfoot and Forefoot Disorders in Adolescents and Adults with X-Linked Hypophosphatemia. Journal of Clinical Medicine, 13(22), Artikel 6749. https://doi.org/10.3390/jcm13226749</t>
  </si>
  <si>
    <t>Langerhans Cell Histiocytosis or Acute Cellular Rejection?</t>
  </si>
  <si>
    <t>Entenmann, A., Kogler, H., Huber, W.-D., &amp; Koelz, M. et al. (2024). Langerhans Cell Histiocytosis or Acute Cellular Rejection? Pediatric Transplantation, 28(8), Artikel e14884. https://doi.org/10.1111/petr.14884</t>
  </si>
  <si>
    <t>Pediatric Transplantation</t>
  </si>
  <si>
    <t>Detailed statistical analysis plan for ALBINO</t>
  </si>
  <si>
    <t>ALBINO Study Grp, Engel, C., Ruediger, M., &amp; Benders, M. J. N. L. et al. (2024). Detailed statistical analysis plan for ALBINO: effect of Allopurinol in addition to hypothermia for hypoxic-ischemic Brain Injury on Neurocognitive Outcome - a blinded randomized placebo-controlled parallel group multicenter trial for superiority (phase III). Trials, 25(1), Artikel 81. https://doi.org/10.1186/s13063-023-07828-6</t>
  </si>
  <si>
    <t>Trials</t>
  </si>
  <si>
    <t>Multidimensional Profiling of Tumor Cell Heterogeneity Reveals Cell-lineage Specific Functions in Supratentorial Ependymomas</t>
  </si>
  <si>
    <t>Jeong, D., Danielli, S. G., Maass, K., &amp; Ghasemi, D. R. et al. (2024). Multidimensional Profiling of Tumor Cell Heterogeneity Reveals Cell-lineage Specific Functions in Supratentorial Ependymomas. Neuro-Oncology, 26. https://doi.org/10.1093/neuonc/noae165.0237</t>
  </si>
  <si>
    <t>LTβR deficiency causes lymph node aplasia and impaired B cell differentiation</t>
  </si>
  <si>
    <t>Ransmayr, B., Bal, S. K., Thian, M., &amp; Svaton, M. et al. (2024). LTβR deficiency causes lymph node aplasia and impaired B cell differentiation. Science immunology, 9(101), eadq8796. Artikel eadq8796. https://doi.org/10.1126/sciimmunol.adq8796</t>
  </si>
  <si>
    <t>Science immunology</t>
  </si>
  <si>
    <t>Monatsschrift fur Kinderheilkunde</t>
  </si>
  <si>
    <t>Targeted long-read sequencing identifies and characterizes structural variants in cases of inherited platelet disorders</t>
  </si>
  <si>
    <t>Zamora-Canovas, A., Morena-Barrio, B. D. L., Marin-Quilez, A., &amp; Sierra-Aisa, C. et al. (2024). Targeted long-read sequencing identifies and characterizes structural variants in cases of inherited platelet disorders. Journal of Thrombosis and Haemostasis, 22(3), 851-859. https://doi.org/10.1016/j.jtha.2023.11.007</t>
  </si>
  <si>
    <t>Management of adult patients with podocytopathies</t>
  </si>
  <si>
    <t>Mirioglu, S., Daniel-Fischer, L., Berke, I., &amp; Ahmad, S. H. et al. (2024). Management of adult patients with podocytopathies: an update from the ERA Immunonephrology Working Group. Nephrology Dialysis Transplantation, 39(4), 569-580. https://doi.org/10.1093/ndt/gfae025</t>
  </si>
  <si>
    <t>Clopidogrel for Proteinuria Reduction in Focal Segmental Glomerulosclerosis</t>
  </si>
  <si>
    <t>Editorial / Leitartikel</t>
  </si>
  <si>
    <t>Daniel-Fischer, L., Antlanger, M., Cejka, D., &amp; Eller, K. et al. (2024). Clopidogrel for Proteinuria Reduction in Focal Segmental Glomerulosclerosis: Phase 2 Trial Design. Kidney International Reports, 9(2), 478-481. https://doi.org/10.1016/j.ekir.2023.10.027</t>
  </si>
  <si>
    <t>Correction to</t>
  </si>
  <si>
    <t>Correction</t>
  </si>
  <si>
    <t>ALBINO Study Grp (2024). Correction to: Detailed statistical analysis plan for ALBINO: effect of Allopurinol in addition to hypothermia for hypoxic-ischemic Brain Injury on Neurocognitive Outcome — a blinded randomized placebo-controlled parallel group multicenter trial for superiority (phase III) (Trials, (2024), 25, 1, (81), 10.1186/s13063-023-07828-6). Trials, 25(1), Artikel 192. https://doi.org/10.1186/s13063-024-08031-x</t>
  </si>
  <si>
    <t>Combination of Cdk4/6 and Mek Inhibition Increases Antitumor Effects in Pediatric High-grade Glioma Harboring Braf Mutation and Cdkn2a/b Loss</t>
  </si>
  <si>
    <t>Mayr, L., Mager, L., Lang, A., &amp; Madlener, S. et al. (2024). Combination of Cdk4/6 and Mek Inhibition Increases Antitumor Effects in Pediatric High-grade Glioma Harboring Braf Mutation and Cdkn2a/b Loss. Neuro-Oncology, 26, V10-V10. https://doi.org/10.1093/neuonc/noae144.026</t>
  </si>
  <si>
    <t>M-pact</t>
  </si>
  <si>
    <t>Fischer, T. T., Smith, K. S., Han, K., &amp; Kostecka, A. et al. (2024). M-pact: Methylation-based predictive algorithm for CNS tumor liquid biopsies. Clinical Cancer Research, 30(21). https://doi.org/10.1158/1557-3265.LIQBIOP24-B012</t>
  </si>
  <si>
    <t>Clinical Cancer Research</t>
  </si>
  <si>
    <t>Poor adherence during adolescence is a risk factor for becoming lost-to-follow-up in patients with phenylketonuria</t>
  </si>
  <si>
    <t>Beghini, M., Pichler, M., Tinnefeld, F. C., &amp; Metz, M. et al. (2024). Poor adherence during adolescence is a risk factor for becoming lost-to-follow-up in patients with phenylketonuria. Molecular Genetics and Metabolism Reports, 39, Artikel 101087. https://doi.org/10.1016/j.ymgmr.2024.101087</t>
  </si>
  <si>
    <t>Molecular Genetics and Metabolism Reports</t>
  </si>
  <si>
    <t>Clinical care of childhood sexual abuse</t>
  </si>
  <si>
    <t>COST Action 19106 Res Team, Otterman, G., Nurmatov, U. B., &amp; Akhlaq, A. et al. (2024). Clinical care of childhood sexual abuse: a systematic review and critical appraisal of guidelines from European countries. The Lancet Regional Health - Europe, 39, Artikel 100868. https://doi.org/10.1016/j.lanepe.2024.100868</t>
  </si>
  <si>
    <t>Siop Cns Gct Ii</t>
  </si>
  <si>
    <t>Calaminus, G., Kortmann, R. D., Alapetite, C., &amp; Bison, B. et al. (2024). Siop Cns Gct Ii: Presentation and Outcome of Bifocal Non-germinomatous Germ Cell Tumours (nggcts). Neuro-Oncology, 26, Artikel noae064274. https://doi.org/10.1093/neuonc/noae064.274</t>
  </si>
  <si>
    <t>Detection of a Water-Soluble Hypericin Formulation in Glioblastoma Tissue with Fluorescence Lifetime and Intensity Using a Dual-Tap CMOS Camera System</t>
  </si>
  <si>
    <t>Mischkulnig, M., Reichert, D., Wightman, L., &amp; Roth, V. et al. (2024). Detection of a Water-Soluble Hypericin Formulation in Glioblastoma Tissue with Fluorescence Lifetime and Intensity Using a Dual-Tap CMOS Camera System. Diagnostics, 14(21), Artikel 2423. https://doi.org/10.3390/diagnostics14212423</t>
  </si>
  <si>
    <t>Diagnostics</t>
  </si>
  <si>
    <t>The Pursuit of Optimum Treatment for Nongerminomatous Germ Cell Tumours (nggct) of the Cns - a Progress Report From the European Group (siop Cns Gct Ii)</t>
  </si>
  <si>
    <t>Nicholson, J. C., Alapetite, C., Timmerman, B., &amp; Conter, C. F. et al. (2024). The Pursuit of Optimum Treatment for Nongerminomatous Germ Cell Tumours (nggct) of the Cns - a Progress Report From the European Group (siop Cns Gct Ii). Neuro-Oncology, 26, Artikel NOAE064263. https://doi.org/10.1093/neuonc/noae064.263</t>
  </si>
  <si>
    <t>CSF-profile and hypocretin levels in children with narcolepsy type 1 and 2</t>
  </si>
  <si>
    <t>Josler, M., El Naggar, I., Bertolini, A., &amp; Kutz, P. et al. (2024). CSF-profile and hypocretin levels in children with narcolepsy type 1 and 2. European Journal of Paediatric Neurology, 53, 1-7. https://doi.org/10.1016/j.ejpn.2024.08.003</t>
  </si>
  <si>
    <t>European Journal of Paediatric Neurology</t>
  </si>
  <si>
    <t>Developmental, Cognitive, Ocular Motor, and Neuroimaging Findings Related to SUFU Haploinsufficiency</t>
  </si>
  <si>
    <t>Siegert, S., Grisold, A., Pal-Handl, K., &amp; Lilja, S. et al. (2024). Developmental, Cognitive, Ocular Motor, and Neuroimaging Findings Related to SUFU Haploinsufficiency: Unraveling Subtle and Highly Variable Phenotypes. Pediatric Neurology, 160, 38-44. https://doi.org/10.1016/j.pediatrneurol.2024.07.015</t>
  </si>
  <si>
    <t>Trends in pharmacological management of paediatric patients with type 2 diabetes from 2000 to 2023 in German-speaking countries</t>
  </si>
  <si>
    <t>Letter</t>
  </si>
  <si>
    <t>Wiegand, S., Becker, M., Schmid, S., &amp; Weghuber, D. et al. (2024). Trends in pharmacological management of paediatric patients with type 2 diabetes from 2000 to 2023 in German-speaking countries: Analysis based on the Diabetes Prospective Follow-up Registry. Diabetes, Obesity and Metabolism, 26(12), 5630-5635. https://doi.org/10.1111/dom.15930</t>
  </si>
  <si>
    <t>Diabetes, Obesity and Metabolism</t>
  </si>
  <si>
    <t>Acute toxicity of chemotherapy in central nervous system germ cell tumour patients according to age</t>
  </si>
  <si>
    <t>Palenzuela, G., Schiffler, C., Frappaz, D., &amp; Peyrl, A. et al. (2024). Acute toxicity of chemotherapy in central nervous system germ cell tumour patients according to age. Frontiers in Oncology, 14, Artikel 1421418. https://doi.org/10.3389/fonc.2024.1421418</t>
  </si>
  <si>
    <t>Frontiers in Oncology</t>
  </si>
  <si>
    <t>Diagnosis and microbiological confirmation of miliary tuberculosis in less than 24 hours</t>
  </si>
  <si>
    <t>Rothensteiner, M., Langthaler, M., Mayrhofer, C., &amp; Maedel, C. et al. (2024). Diagnosis and microbiological confirmation of miliary tuberculosis in less than 24 hours. Klinische Padiatrie, 236(02), S13-S13. https://doi.org/10.1055/s-0044-1779374</t>
  </si>
  <si>
    <t>Klinische Padiatrie</t>
  </si>
  <si>
    <t>Perceptions of physicians caring for pediatric patients with cancer in Europe</t>
  </si>
  <si>
    <t>Lacerda, A., Bravo-Carretero, I. M., Ehrlich, B. S., &amp; Job, G. et al. (2024). Perceptions of physicians caring for pediatric patients with cancer in Europe: insights into the use of palliative care, its timing, and barriers to early integration. Frontiers in Oncology, 14, Artikel 1461668. https://doi.org/10.3389/fonc.2024.1461668</t>
  </si>
  <si>
    <t>Benefits of applying standardized frameworks to implement psychosocial tools such as the 'My Logbook'</t>
  </si>
  <si>
    <t>Weiler-Wichtl, L. J., Fohn-Erhold, V., Rosenmayr, V., &amp; Hansl, R. et al. (2024). Benefits of applying standardized frameworks to implement psychosocial tools such as the 'My Logbook'. Supportive Care in Cancer, 32(12), Artikel 789. https://doi.org/10.1007/s00520-024-08981-7</t>
  </si>
  <si>
    <t>Supportive Care in Cancer</t>
  </si>
  <si>
    <t>Elevated Tumor Markers in Patients Recovered From Sars-cov-2 Infection with Long-term Cardiovascular Symptoms</t>
  </si>
  <si>
    <t>POSTCOV Registry Investigators (2024). Elevated Tumor Markers in Patients Recovered From Sars-cov-2 Infection with Long-term Cardiovascular Symptoms. Journal of the American College of Cardiology, 83(13), 2561-2561.</t>
  </si>
  <si>
    <t>Journal of the American College of Cardiology</t>
  </si>
  <si>
    <t>Cankardas, S., Tagiyeva-Milne, N., Loiseau, M., &amp; Naughton, A. et al. (2024). Impact of COVID-19 pandemic on characteristics, extent and trends in child maltreatment in 34 Euro-CAN COST Action countries: a scoping review protocol. BMJ Open, 14(1), Artikel e080183. https://doi.org/10.1136/bmjopen-2023-080183</t>
  </si>
  <si>
    <t>BMJ Open</t>
  </si>
  <si>
    <t>Childhood Obesity Trends among 8-11-Year-Olds</t>
  </si>
  <si>
    <t>Moliterno, P., Donhauser, V., &amp; Widhalm, K. (2024). Childhood Obesity Trends among 8-11-Year-Olds: Insights from a School Sample in Vienna, Austria (2017-2023). Children-basel, 11(4), Artikel 431. https://doi.org/10.3390/children11040431</t>
  </si>
  <si>
    <t>Children</t>
  </si>
  <si>
    <t>Genetic landscape of pediatric acute liver failure of indeterminate origin</t>
  </si>
  <si>
    <t>Lenz, D., Schlieben, L. D., Shimura, M., &amp; Bianzano, A. et al. (2024). Genetic landscape of pediatric acute liver failure of indeterminate origin. Hepatology, 79(5), 1075-1087. https://doi.org/10.1097/HEP.0000000000000684</t>
  </si>
  <si>
    <t>Hepatology</t>
  </si>
  <si>
    <t>Factors that impact second attempt success for neonatal intubation following first attempt failure</t>
  </si>
  <si>
    <t>NEAR4NEOS Investigators (2024). Factors that impact second attempt success for neonatal intubation following first attempt failure: a report from the National Emergency Airway Registry for Neonates. Archives of Disease in Childhood: Fetal and Neonatal Edition, Artikel archdischild-2023-326501. https://doi.org/10.1136/archdischild-2023-326501</t>
  </si>
  <si>
    <t>Endotracheal Tube Size Adjustments Within Seven Days of Neonatal Intubation</t>
  </si>
  <si>
    <t>Peebles, P. J., Jensen, E. A., Herrick, H. M., &amp; Wildenhain, P. J. et al. (2024). Endotracheal Tube Size Adjustments Within Seven Days of Neonatal Intubation. Pediatrics, 153(4), Artikel e2023062925. https://doi.org/10.1542/peds.2023-062925</t>
  </si>
  <si>
    <t>Pediatrics</t>
  </si>
  <si>
    <t>The Benefit of Detecting Reduced Intracellular B12 Activity through Newborn Screening Remains Unclear</t>
  </si>
  <si>
    <t>Knopfli, S., Goeschl, B., Zeyda, M., &amp; Baghdasaryan, A. et al. (2024). The Benefit of Detecting Reduced Intracellular B12 Activity through Newborn Screening Remains Unclear. International Journal of Neonatal Screening, 10(2), Artikel 40. https://doi.org/10.3390/ijns10020040</t>
  </si>
  <si>
    <t>International Journal of Neonatal Screening</t>
  </si>
  <si>
    <t>Bi-allelic variants in CELSR3 are implicated in central nervous system and urinary tract anomalies</t>
  </si>
  <si>
    <t>Stegmann, J. D., Kalanithy, J. C., Dworschak, G. C., &amp; Ishorst, N. et al. (2024). Bi-allelic variants in &lt;i&gt;CELSR3&lt;/i&gt; are implicated in central nervous system and urinary tract anomalies. npj Genomic Medicine, 9(1), Artikel 18. https://doi.org/10.1038/s41525-024-00398-9</t>
  </si>
  <si>
    <t>npj Genomic Medicine</t>
  </si>
  <si>
    <t>Kinesin family member 12-related hepatopathy</t>
  </si>
  <si>
    <t>Vogel, G.-F., Podpeskar, A., Rieder, D., &amp; Salzer, H. et al. (2024). Kinesin family member 12-related hepatopathy: A generally indolent disorder with elevated gamma-glutamyl-transferase activity. Clinical Genetics, 106(3), 224-233. https://doi.org/10.1111/cge.14524</t>
  </si>
  <si>
    <t>Clinical Genetics</t>
  </si>
  <si>
    <t>International expert opinion on the considerations for combining vosoritide and limb surgery</t>
  </si>
  <si>
    <t>Boero, S., Vodopiutz, J., Maghnie, M., &amp; de Bergua, J. M. et al. (2024). International expert opinion on the considerations for combining vosoritide and limb surgery: a modified delphi study. Orphanet Journal of Rare Diseases, 19(1), Artikel 347. https://doi.org/10.1186/s13023-024-03236-4</t>
  </si>
  <si>
    <t>Orphanet Journal of Rare Diseases</t>
  </si>
  <si>
    <t>Elevated baseline soluble FcεRI may be linked to early response to omalizumab treatment in chronic spontaneous urticaria</t>
  </si>
  <si>
    <t>Monino-Romero, S., Kolkhir, P., Ohanyan, T., &amp; Szepfalusi, Z. et al. (2024). Elevated baseline soluble FcεRI may be linked to early response to omalizumab treatment in chronic spontaneous urticaria. Journal of the European Academy of Dermatology and Venereology, 38(1), 167-174. https://doi.org/10.1111/jdv.19485</t>
  </si>
  <si>
    <t>Journal of the European Academy of Dermatology and Venereology</t>
  </si>
  <si>
    <t>Degree of hydrolysis is a poor predictor of the sensitizing capacity of wheyand casein-based hydrolysates in a Brown Norway rat model of cow's milk allergy</t>
  </si>
  <si>
    <t>Bogh, K. L., Nielsen, D. M., Mohammad-Beigi, H., &amp; Christoffersen, H. F. et al. (2024). Degree of hydrolysis is a poor predictor of the sensitizing capacity of wheyand casein-based hydrolysates in a Brown Norway rat model of cow's milk allergy. Food Research International, 181, Artikel 114063. https://doi.org/10.1016/j.foodres.2024.114063</t>
  </si>
  <si>
    <t>Food Research International</t>
  </si>
  <si>
    <t>Recommendations for asthma monitoring in children</t>
  </si>
  <si>
    <t>WAO Pediat Asthma Comm, Papadopoulos, N. G., Custovic, A., &amp; Deschildre, A. et al. (2024). Recommendations for asthma monitoring in children: A PeARL document endorsed by APAPARI, EAACI, INTERASMA, REG, and WAO. Pediatric Allergy and Immunology, 35(4), Artikel e14129. https://doi.org/10.1111/pai.14129</t>
  </si>
  <si>
    <t>Pediatric Allergy and Immunology</t>
  </si>
  <si>
    <t>Rituximab treatment in pediatric-onset multiple sclerosis</t>
  </si>
  <si>
    <t>Breu, M., Sandesjo, F., Milos, R.-I., &amp; Svoboda, J. et al. (2024). Rituximab treatment in pediatric-onset multiple sclerosis. European Journal of Neurology, 31(5), Artikel e16228. https://doi.org/10.1111/ene.16228</t>
  </si>
  <si>
    <t>European Journal of Neurology</t>
  </si>
  <si>
    <t>Corrigendum to “Autoantibody status, neuroradiological and clinical findings in children with acute cerebellitis” [Eur. J. Paediatr. Neurol. 47 (2023) 118–130, (S1090379823001605), (10.1016/j.ejpn.2023.10.005)]</t>
  </si>
  <si>
    <t>Quack, L., Glatter, S., Wegener-Panzer, A., &amp; Cleaveland, R. et al. (2024). Corrigendum to “Autoantibody status, neuroradiological and clinical findings in children with acute cerebellitis” [Eur. J. Paediatr. Neurol. 47 (2023) 118–130, (S1090379823001605), (10.1016/j.ejpn.2023.10.005)]. European Journal of Paediatric Neurology, 51, 151-152. https://doi.org/10.1016/j.ejpn.2024.04.010</t>
  </si>
  <si>
    <t>Safety of User-Initiated Intensification of Insulin Delivery Using Cambridge Hybrid Closed-Loop Algorithm</t>
  </si>
  <si>
    <t>AP Home Consortium, CLOuD Consortium, DAN06 Consortium, &amp; KidsAP Consortium (2024). Safety of User-Initiated Intensification of Insulin Delivery Using Cambridge Hybrid Closed-Loop Algorithm. Journal of diabetes science and technology, 18(4), 882-888. https://doi.org/10.1177/19322968221141924</t>
  </si>
  <si>
    <t>Journal of diabetes science and technology</t>
  </si>
  <si>
    <t>Evaluating the Impact of Applying Personal Glucose Targets in a Closed-Loop System for People With Type 1 Diabetes</t>
  </si>
  <si>
    <t>AP Home04 Consortium, CLOuD Consortium, DAN05 Consortium, &amp; DAN06 Consortium et al. (2024). Evaluating the Impact of Applying Personal Glucose Targets in a Closed-Loop System for People With Type 1 Diabetes. Journal of diabetes science and technology, 18(3), 695-700. https://doi.org/10.1177/19322968221145184</t>
  </si>
  <si>
    <t>Long-term outcome following pediatric kidney transplantation is similar to adult kidney transplantation</t>
  </si>
  <si>
    <t>Stundner-Ladenhauf, H., Buch, M., Schauer, J., &amp; Eibensteiner, F. et al. (2024). Long-term outcome following pediatric kidney transplantation is similar to adult kidney transplantation. Transplantation, 108(9), 569-569. https://doi.org/10.1097/01.tp.0001067800.04714.b0</t>
  </si>
  <si>
    <t>Transplantation</t>
  </si>
  <si>
    <t>Assessment for learning of paediatric cardiology trainees in 41 centres from 19 European countries</t>
  </si>
  <si>
    <t>Mcmahon, C. J., Milanesi, O., Pitkaenen-Argillander, O., &amp; Albert-Brotons, D. C. et al. (2024). Assessment for learning of paediatric cardiology trainees in 41 centres from 19 European countries. Cardiology in the Young, 34(3), 588-596. https://doi.org/10.1017/S1047951123003098</t>
  </si>
  <si>
    <t>Cardiology in the Young</t>
  </si>
  <si>
    <t>Heno, J., Michel-Behnke, I., &amp; Pees, C. (2024). Working towards risk stratification for ascending aortic dilatation in pediatric Turner syndrome patients: results of a longitudinal echocardiographical observation. European Journal of Pediatrics, 183(2), 799-807. https://doi.org/10.1007/s00431-023-05344-y</t>
  </si>
  <si>
    <t>European Journal of Pediatrics</t>
  </si>
  <si>
    <t>Myokarditis im Kindesalter</t>
  </si>
  <si>
    <t>Michel-Behnke, I. (2024). Myokarditis im Kindesalter. Monatsschrift fur Kinderheilkunde, 172(2), 169-180. https://doi.org/10.1007/s00112-023-01896-3</t>
  </si>
  <si>
    <t>Mechanical circulatory support as bridge to recovery in an 8-year-old girl with tachycardia-induced cardiomyopathy due to atypical atrioventricular nodal re-entrant tachycardia</t>
  </si>
  <si>
    <t>Kahl, B. S., Marx, M., Gass, M., &amp; Wiedemann, D. et al. (2024). Mechanical circulatory support as bridge to recovery in an 8-year-old girl with tachycardia-induced cardiomyopathy due to atypical atrioventricular nodal re-entrant tachycardia: a case report. European Heart Journal-case Reports, 8(10), Artikel ytae509. https://doi.org/10.1093/ehjcr/ytae509</t>
  </si>
  <si>
    <t>European Heart Journal - Case Reports</t>
  </si>
  <si>
    <t>Molecular mechanisms of early vascular damage in children with chronic renal failure</t>
  </si>
  <si>
    <t>Bartosova, M., Messerschmidt, G., Saleem, A., &amp; Bauer, S. et al. (2024). Molecular mechanisms of early vascular damage in children with chronic renal failure. Nephrology Dialysis Transplantation, 39, I778-I778.</t>
  </si>
  <si>
    <t>Identification of endophenotypes supporting outcome prediction in hemodialysis patients based on mechanistic markers of statin treatment</t>
  </si>
  <si>
    <t>Leierer, J., Salib, M., Evgeniou, M., &amp; Rossignol, P. et al. (2024). Identification of endophenotypes supporting outcome prediction in hemodialysis patients based on mechanistic markers of statin treatment. Heliyon, 10(9), Artikel e30709. https://doi.org/10.1016/j.heliyon.2024.e30709</t>
  </si>
  <si>
    <t>Heliyon</t>
  </si>
  <si>
    <t>Plectin Deficiency in Fibroblasts Deranges Intermediate Filament and Organelle Morphology, Migration, and Adhesion</t>
  </si>
  <si>
    <t>Zrelski, M. M., Hoesele, S., Kustermann, M., &amp; Fichtinger, P. et al. (2024). Plectin Deficiency in Fibroblasts Deranges Intermediate Filament and Organelle Morphology, Migration, and Adhesion. Journal of Investigative Dermatology, 144(3), 547-562.e9. https://doi.org/10.1016/j.jid.2023.08.020</t>
  </si>
  <si>
    <t>Journal of Investigative Dermatology</t>
  </si>
  <si>
    <t>Typical Health Beliefs, Coping Strategies and Health Literacy in Healthy Children and Adolescents What Can We Learn from Normative Data?</t>
  </si>
  <si>
    <t>Weiler-Wichtl, L. J., Kollmann, A., Fohn-Erhold, V., &amp; Schwarzinger, A. et al. (2024). Typical Health Beliefs, Coping Strategies and Health Literacy in Healthy Children and Adolescents What Can We Learn from Normative Data? Padiatrie und Padologie, 59(4), 182-189. https://doi.org/10.1007/s00608-024-01192-7</t>
  </si>
  <si>
    <t>Padiatrie und Padologie</t>
  </si>
  <si>
    <t>Expression profile induced by TGF-β1 in senescent human peritoneal mesothelial cells is less pronounced than in young cells</t>
  </si>
  <si>
    <t>Kawka, E., Herzog, R., Rucinski, M., &amp; Malinska, A. et al. (2024). Expression profile induced by TGF-β1 in senescent human peritoneal mesothelial cells is less pronounced than in young cells. Nephrology Dialysis Transplantation, 39, I381-I382.</t>
  </si>
  <si>
    <t>Bioinformatic analysis of phosphate transporters in peritoneal cells and tissues and phosphate transport kinetics in vitro</t>
  </si>
  <si>
    <t>Du, Z., Bartosova, M., Marinovic, I., &amp; Levai, E. et al. (2024). Bioinformatic analysis of phosphate transporters in peritoneal cells and tissues and phosphate transport kinetics in vitro. Nephrology Dialysis Transplantation, 39, I377-I377.</t>
  </si>
  <si>
    <t>Effect of cellular senescence on the response of human peritoneal mesothelial cells to TGF-β</t>
  </si>
  <si>
    <t>Kawka, E., Herzog, R., Rucinski, M., &amp; Malinska, A. et al. (2024). Effect of cellular senescence on the response of human peritoneal mesothelial cells to TGF-β. Scientific Reports, 14(1), Artikel 12744. https://doi.org/10.1038/s41598-024-63250-1</t>
  </si>
  <si>
    <t>Scientific Reports</t>
  </si>
  <si>
    <t>There is a need for Assurance that Research will continue</t>
  </si>
  <si>
    <t>Greber-Platzer, S. (2024). There is a need for Assurance that Research will continue. Padiatrie und Padologie, 59(3), 163-163.</t>
  </si>
  <si>
    <t>Genotype and Function in Patients with Homozygous Familial Hypercholesterolaemia</t>
  </si>
  <si>
    <t>Gaudet, D., Greber-Platzer, S., Reeskamp, L., &amp; Iannuzzo, G. et al. (2024). Genotype and Function in Patients with Homozygous Familial Hypercholesterolaemia: A Subanalysis From the Elipse Open-label Extension Study. Atherosclerosis, 395.</t>
  </si>
  <si>
    <t>Reference Ranges for Arterial Oxygen Saturation, Heart Rate, and Cerebral Oxygen Saturation during Immediate Postnatal Transition in Neonates Born Extremely or Very Preterm</t>
  </si>
  <si>
    <t>COSGOD III Study Grp (2024). Reference Ranges for Arterial Oxygen Saturation, Heart Rate, and Cerebral Oxygen Saturation during Immediate Postnatal Transition in Neonates Born Extremely or Very Preterm. Journal of Pediatrics, 273, Artikel 114132. https://doi.org/10.1016/j.jpeds.2024.114132</t>
  </si>
  <si>
    <t>Journal of Pediatrics</t>
  </si>
  <si>
    <t>Improving paediatric movement disorders care</t>
  </si>
  <si>
    <t>ERN-RND, Pediat Issues Working Grp, Amato, M. E., &amp; Darling, A. et al. (2024). Improving paediatric movement disorders care: Insights on rating scales utilization and clinical practice. European Journal of Paediatric Neurology, 52, 10-19. https://doi.org/10.1016/j.ejpn.2024.06.011</t>
  </si>
  <si>
    <t>Outcome of Epilepsy Surgery in MRI-Negative Patients Without Histopathologic Abnormalities in the Resected Tissue</t>
  </si>
  <si>
    <t>European Epilepsy Brain Bank CoN, Sanders, M. W., Van der Wolf, I., &amp; Jansen, F. E. et al. (2024). Outcome of Epilepsy Surgery in MRI-Negative Patients Without Histopathologic Abnormalities in the Resected Tissue. Neurology, 102(4), Artikel e208007. https://doi.org/10.1212/WNL.0000000000208007</t>
  </si>
  <si>
    <t>Neurology</t>
  </si>
  <si>
    <t>Targeting the EGFR pathway</t>
  </si>
  <si>
    <t>Schachenhofer, J., Gruber, V.-E., Fehrer, S. V., &amp; Haider, C. et al. (2024). Targeting the EGFR pathway: An alternative strategy for the treatment of tuberous sclerosis complex? Neuropathology and Applied Neurobiology, 50(2), Artikel e12974. https://doi.org/10.1111/nan.12974</t>
  </si>
  <si>
    <t>Neuropathology and Applied Neurobiology</t>
  </si>
  <si>
    <t>Corrigendum to “Updated clinical recommendations for the management of tuberous sclerosis complex associated epilepsy” [Eur. J. Paediatr. Neurol. 47 (2023) 25-34, (S1090379823001332), (10.1016/j.ejpn.2023.08.005)]</t>
  </si>
  <si>
    <t>Specchio, N., Nabbout, R., Aronica, E., &amp; Auvin, S. et al. (2024). Corrigendum to “Updated clinical recommendations for the management of tuberous sclerosis complex associated epilepsy” [Eur. J. Paediatr. Neurol. 47 (2023) 25-34, (S1090379823001332), (10.1016/j.ejpn.2023.08.005)]. European Journal of Paediatric Neurology, 51, 149-150. https://doi.org/10.1016/j.ejpn.2023.12.004</t>
  </si>
  <si>
    <t>Assessment of first language adds important information to the diagnosis of language disorders in multilingual children</t>
  </si>
  <si>
    <t>Schmid, C., Reinisch, E., Klier, C., &amp; Eisenwort, B. (2024). Assessment of first language adds important information to the diagnosis of language disorders in multilingual children. Neuropsychiatrie, 38(2), 82-91. https://doi.org/10.1007/s40211-023-00469-w</t>
  </si>
  <si>
    <t>Neuropsychiatrie</t>
  </si>
  <si>
    <t>Heterogeneity in RAG1 and RAG2 deficiency</t>
  </si>
  <si>
    <t>Karaatmaca, B., Cagdas, D., Esenboga, S., &amp; Erman, B. et al. (2024). Heterogeneity in RAG1 and RAG2 deficiency: 35 cases from a single-centre. Clinical and Experimental Immunology, 215(2), 160-176. https://doi.org/10.1093/ceI/uxad110</t>
  </si>
  <si>
    <t>Clinical and Experimental Immunology</t>
  </si>
  <si>
    <t>Human Autosomal Recessive DNA Polymerase Delta 3 Deficiency Presenting as Omenn Syndrome</t>
  </si>
  <si>
    <t>Riestra, M. R., Pillay, B. A., Willemsen, M., &amp; Kienapfel, V. et al. (2024). Human Autosomal Recessive DNA Polymerase Delta 3 Deficiency Presenting as Omenn Syndrome. Journal of Clinical Immunology, 44(1), Artikel 2. https://doi.org/10.1007/s10875-023-01627-z</t>
  </si>
  <si>
    <t>Journal of Clinical Immunology</t>
  </si>
  <si>
    <t>A single-center cohort study of patients with hereditary spherocytosis in Central Europe reveals a high frequency of novel disease-causing genotypes</t>
  </si>
  <si>
    <t>Kager, L., Jimenez-Heredia, R., Zeitlhofer, P., &amp; Novak, W. et al. (2024). A single-center cohort study of patients with hereditary spherocytosis in Central Europe reveals a high frequency of novel disease-causing genotypes. HemaSphere, 8(1), Artikel e31. https://doi.org/10.1002/hem3.31</t>
  </si>
  <si>
    <t>HemaSphere</t>
  </si>
  <si>
    <t>GIMAP5 deficiency reveals a mammalian ceramide-driven longevity assurance pathway</t>
  </si>
  <si>
    <t>Park, A. Y., Leney-Greene, M., Lynberg, M., &amp; Gabrielski, J. Q. et al. (2024). GIMAP5 deficiency reveals a mammalian ceramide-driven longevity assurance pathway. Nature Immunology, 25(2), 282-293. https://doi.org/10.1038/s41590-023-01691-y</t>
  </si>
  <si>
    <t>Nature Immunology</t>
  </si>
  <si>
    <t>Park, A. Y., Leney-Greene, M., Lynberg, M., &amp; Gabrielski, J. Q. et al. (2024). Correction to: GIMAP5 deficiency reveals a mammalian ceramide-driven longevity assurance pathway (Nature Immunology, (2024), 25, 2, (282-293), 10.1038/s41590-023-01691-y). Nature Immunology, 25(4), 717-717. https://doi.org/10.1038/s41590-024-01779-z</t>
  </si>
  <si>
    <t>TREX tetramer disruption alters RNA processing necessary for corticogenesis in THOC6 Intellectual Disability Syndrome</t>
  </si>
  <si>
    <t>Werren, E. A., Laforce, G. R., Srivastava, A., &amp; Perillo, D. R. et al. (2024). TREX tetramer disruption alters RNA processing necessary for corticogenesis in THOC6 Intellectual Disability Syndrome. Nature Communications, 15(1), Artikel 1640. https://doi.org/10.1038/s41467-024-45948-y</t>
  </si>
  <si>
    <t>Nature Communications</t>
  </si>
  <si>
    <t>Coordinated ARP2/3 and glycolytic activities regulate the morphological and functional fitness of human CD8+T cells</t>
  </si>
  <si>
    <t>Kamnev, A., Mehta, T., Wielscher, M., &amp; Chaves, B. et al. (2024). Coordinated ARP2/3 and glycolytic activities regulate the morphological and functional fitness of human CD8+T cells. Cell Reports, 43(3), Artikel 113853. https://doi.org/10.1016/j.celrep.2024.113853</t>
  </si>
  <si>
    <t>Cell Reports</t>
  </si>
  <si>
    <t>Rapamycin Controls Lymphoproliferation and Reverses T-Cell Responses in a Patient with a Novel STIM1 Loss-of-Function Deletion</t>
  </si>
  <si>
    <t>Karakus, I. S., Catak, M. C., Frohne, A., &amp; Catak, F. B. et al. (2024). Rapamycin Controls Lymphoproliferation and Reverses T-Cell Responses in a Patient with a Novel &lt;i&gt;STIM1&lt;/i&gt; Loss-of-Function Deletion. Journal of Clinical Immunology, 44(4), Artikel 94. https://doi.org/10.1007/s10875-024-01682-0</t>
  </si>
  <si>
    <t>Very-early-onset Inflammatory Bowel Disease in an Infant with a Partial RIPK1 Deletion</t>
  </si>
  <si>
    <t>Kirsaclioglu, C. T., Frohne, A., Kuloglu, Z., &amp; Kristofersdottir, I. et al. (2024). Very-early-onset Inflammatory Bowel Disease in an Infant with a Partial &lt;i&gt;RIPK1&lt;/i&gt; Deletion. Journal of Clinical Immunology, 44(5), Artikel 108. https://doi.org/10.1007/s10875-024-01707-8</t>
  </si>
  <si>
    <t>Importance of genetic clarification in cytopenia syndromes (childhood myelodysplastic syndrome forms)</t>
  </si>
  <si>
    <t>Novak, W., Kroiss, D., Karlhuber, S., &amp; Frohne, A. et al. (2024). Importance of genetic clarification in cytopenia syndromes (childhood myelodysplastic syndrome forms). Memo - Magazine of European Medical Oncology, 17(4), 297-301. https://doi.org/10.1007/s12254-024-00988-4</t>
  </si>
  <si>
    <t>Memo - Magazine of European Medical Oncology</t>
  </si>
  <si>
    <t>Positive end-expiratory pressure and surfactant administration mode influence function in ex-vivo premature sheep lungs</t>
  </si>
  <si>
    <t>Pasteka, R., Hufnagl, L., Forjan, M., &amp; Berger, A. et al. (2024). Positive end-expiratory pressure and surfactant administration mode influence function in ex-vivo premature sheep lungs. Acta Paediatrica, International Journal of Paediatrics, 113(4), 722-730. https://doi.org/10.1111/apa.17083</t>
  </si>
  <si>
    <t>Acta Paediatrica, International Journal of Paediatrics</t>
  </si>
  <si>
    <t>Network analysis reveals age- and virus-specific circuits in nasal epithelial cells of extremely premature infants</t>
  </si>
  <si>
    <t>Wisgrill, L., Martens, A., Kasbauer, R., &amp; Eigenschink, M. et al. (2024). Network analysis reveals age- and virus-specific circuits in nasal epithelial cells of extremely premature infants. Allergy: European Journal of Allergy and Clinical Immunology, 79(11), 3062-3081. https://doi.org/10.1111/all.16196</t>
  </si>
  <si>
    <t>Allergy: European Journal of Allergy and Clinical Immunology</t>
  </si>
  <si>
    <t>Acute impact of posthemorrhagic ventricular dilatation on cerebral oxygenation in preterm infants with intraventricular haemorrhage</t>
  </si>
  <si>
    <t>Steiner, M., Elis, J., Giordano, V., &amp; Kienast, P. et al. (2024). Acute impact of posthemorrhagic ventricular dilatation on cerebral oxygenation in preterm infants with intraventricular haemorrhage. Acta Paediatrica, International Journal of Paediatrics, 113(12), 2573-2581. https://doi.org/10.1111/apa.17375</t>
  </si>
  <si>
    <t>Preeclampsia and Future Implications on Growth and Body Composition in Preterm Infants</t>
  </si>
  <si>
    <t>Calek, E., Binder, J., Palmrich, P., &amp; Eibensteiner, F. et al. (2024). Preeclampsia and Future Implications on Growth and Body Composition in Preterm Infants. Nutrients, 16(21), Artikel 3627. https://doi.org/10.3390/nu16213627</t>
  </si>
  <si>
    <t>Nutrients</t>
  </si>
  <si>
    <t>Comparative analysis of artificial intelligence and expert assessments in detecting neonatal procedural pain</t>
  </si>
  <si>
    <t>Giordano, V., Luister, A., Vettorazzi, E., &amp; Wonka, K. et al. (2024). Comparative analysis of artificial intelligence and expert assessments in detecting neonatal procedural pain. Scientific Reports, 14(1), Artikel 20374. https://doi.org/10.1038/s41598-024-71278-6</t>
  </si>
  <si>
    <t>Direct comparison of the diagnostic performance of growth differentiation factor 8 in pediatric versus adult heart failure</t>
  </si>
  <si>
    <t>Burger, A. L., Hauser, J. A., Kaider, A., &amp; Stojkovic, S. et al. (2024). Direct comparison of the diagnostic performance of growth differentiation factor 8 in pediatric versus adult heart failure. Clinica Chimica Acta, 557, Artikel 117883. https://doi.org/10.1016/j.cca.2024.117883</t>
  </si>
  <si>
    <t>Clinica Chimica Acta</t>
  </si>
  <si>
    <t>Wie sollen Frühgeborene an der Grenze der Lebensfähigkeit versorgt werden?</t>
  </si>
  <si>
    <t>Berger, A., Simma, B., Kiechl-Kohlendorfer, U., &amp; Urlesberger, B. et al. (2024). Wie sollen Frühgeborene an der Grenze der Lebensfähigkeit versorgt werden? Aktualisierte Empfehlungen der ÖGKJ-Arbeitsgruppen Neonatologie und Pädiatrische Intensivmedizin (AG NPI) und Ethik in der Kinder- und Jugendheilkunde (AG Ethik) sowie des Instituts für Ethik und Recht in der Medizin der Universität Wien (IERM). Monatsschrift fur Kinderheilkunde, 172(12), 1085-1088. https://doi.org/10.1007/s00112-024-02085-6</t>
  </si>
  <si>
    <t>"Every breath you take"</t>
  </si>
  <si>
    <t>Stummer, S., Reuter, C., Czedik-Eysenberg, I., &amp; Bertsch, M. et al. (2024). "Every breath you take": evaluating sound levels and acoustic characteristics of various neonatal respiratory support and ventilation modalities. Frontiers in Pediatrics, 12, Artikel 1379249. https://doi.org/10.3389/fped.2024.1379249</t>
  </si>
  <si>
    <t>Parents' understanding of medication at discharge and potential harm in children with medical complexity</t>
  </si>
  <si>
    <t>Selzer, A., Eibensteiner, F., Kaltenegger, L., &amp; Hana, M. et al. (2024). Parents' understanding of medication at discharge and potential harm in children with medical complexity. Archives of Disease in Childhood, 109(3), 215-221. https://doi.org/10.1136/archdischild-2022-325119</t>
  </si>
  <si>
    <t>Archives of Disease in Childhood</t>
  </si>
  <si>
    <t>Focusing on experts</t>
  </si>
  <si>
    <t>Eitenberger, M., Gerger, G., Klomfar, S., &amp; Gabriel, M. A. et al. (2024). Focusing on experts: Expectations of healthcare professionals regarding the use of telemedicine in intensive care units. Digital Health, 10, Artikel 20552076241257042. https://doi.org/10.1177/20552076241257042</t>
  </si>
  <si>
    <t>Digital Health</t>
  </si>
  <si>
    <t>Clinical practice recommendations on lipoprotein apheresis for children with homozygous familial hypercholesterolaemia</t>
  </si>
  <si>
    <t>Reijman, M. D., Kusters, D. M., Groothoff, J. W., &amp; Arbeiter, K. et al. (2024). Clinical practice recommendations on lipoprotein apheresis for children with homozygous familial hypercholesterolaemia: An expert consensus statement from ERKNet and ESPN. Atherosclerosis, 392, Artikel 117525. https://doi.org/10.1016/j.atherosclerosis.2024.117525</t>
  </si>
  <si>
    <t>Bone and mineral metabolism in patients with nephropathic cystinosis as a function of age and eGFR</t>
  </si>
  <si>
    <t>Lahring, J., Leifheit-Nestler, M., Herzig, N., &amp; Oh, J. et al. (2024). Bone and mineral metabolism in patients with nephropathic cystinosis as a function of age and eGFR. Nephrology Dialysis Transplantation, 39, I1090-I1090.</t>
  </si>
  <si>
    <t>Morphological changes and their associations with clinical parameters in children with nephropathic cystinosis and chronic kidney disease prior to kidney replacement therapy over 25 years</t>
  </si>
  <si>
    <t>Bruegelmann, M., Mueller, S., Bohlen, A. V., &amp; Hohenfellner, K. et al. (2024). Morphological changes and their associations with clinical parameters in children with nephropathic cystinosis and chronic kidney disease prior to kidney replacement therapy over 25 years. Pediatric Nephrology, 39(10), 3067-3077. https://doi.org/10.1007/s00467-024-06421-6</t>
  </si>
  <si>
    <t>Timing and Modality of Kidney Replacement Therapy in Children and Adolescents</t>
  </si>
  <si>
    <t>4C Study Grp, Thumfart, J., Wagner, S., &amp; Kirchner, M. et al. (2024). Timing and Modality of Kidney Replacement Therapy in Children and Adolescents. Kidney International Reports, 9(9), 2750-2758. https://doi.org/10.1016/j.ekir.2024.06.009</t>
  </si>
  <si>
    <t>Impact of neonatal pain and opiate administration in animal models</t>
  </si>
  <si>
    <t>Steinbauer, P., Lisy, T., Monje, F. J., &amp; Chwala, E. et al. (2024). Impact of neonatal pain and opiate administration in animal models: A meta-analysis concerning pain threshold. Early Human Development, 193, Artikel 106014. https://doi.org/10.1016/j.earlhumdev.2024.106014</t>
  </si>
  <si>
    <t>Early Human Development</t>
  </si>
  <si>
    <t>The human microbiome in pregnancy, childbirth and in the newborn</t>
  </si>
  <si>
    <t>Foessleitner, P., Granser, S., Seki, D., &amp; Wisgrill, L. et al. (2024). The human microbiome in pregnancy, childbirth and in the newborn: A prospective, longitudinal pilot study. European Journal of Obstetrics and Gynecology and Reproductive Biology, 293, 263-263. https://doi.org/10.1016/j.ejogrb.2023.08.264</t>
  </si>
  <si>
    <t>European Journal of Obstetrics and Gynecology and Reproductive Biology</t>
  </si>
  <si>
    <t>The maternal microbiome in pregnancy, delivery, and early-stage development of neonatal microbiome after cesarean section</t>
  </si>
  <si>
    <t>Foessleitner, P., Pjevac, P., Granser, S., &amp; Wisgrill, L. et al. (2024). The maternal microbiome in pregnancy, delivery, and early-stage development of neonatal microbiome after cesarean section: A prospective longitudinal study. Acta Obstetricia et Gynecologica Scandinavica, 103(5), 832-841. https://doi.org/10.1111/aogs.14773</t>
  </si>
  <si>
    <t>Acta Obstetricia et Gynecologica Scandinavica</t>
  </si>
  <si>
    <t>Inherited human RelB deficiency impairs innate and adaptive immunity to infection</t>
  </si>
  <si>
    <t>Le Voyer, T., Renkilaraj, M. R. L. M., Moriya, K., &amp; Lorenzo, M. P. et al. (2024). Inherited human RelB deficiency impairs innate and adaptive immunity to infection. Proceedings of the National Academy of Sciences of the United States of America, 121(37), Artikel e2321794121. https://doi.org/10.1073/pnas.2321794121</t>
  </si>
  <si>
    <t>Proceedings of the National Academy of Sciences of the United States of America</t>
  </si>
  <si>
    <t>Pädiatrische Diabetologie</t>
  </si>
  <si>
    <t>Rami-Merhar, B. (2024). Pädiatrische Diabetologie: Vorteile der neuen Technologien. Diabetologie, 20(7), 771-772. https://doi.org/10.1007/s11428-024-01239-0</t>
  </si>
  <si>
    <t>Diabetologie</t>
  </si>
  <si>
    <t>A multidisciplinary evaluation, exploration, and advancement of the concept of a traumatic birth experience</t>
  </si>
  <si>
    <t>Kuipers, Y., Thomson, G., Skodova, Z., &amp; Bozic, I. et al. (2024). A multidisciplinary evaluation, exploration, and advancement of the concept of a traumatic birth experience. Women and Birth, 37(1), 51-62. https://doi.org/10.1016/j.wombi.2023.08.004</t>
  </si>
  <si>
    <t>Women and Birth</t>
  </si>
  <si>
    <t>Co-occurring nitrifying symbiont lineages are vertically inherited and widespread in marine sponges</t>
  </si>
  <si>
    <t>Glasl, B., Luter, H. M., Damjanovic, K., &amp; Kitzinger, K. et al. (2024). Co-occurring nitrifying symbiont lineages are vertically inherited and widespread in marine sponges. ISME Journal, 18(1), Artikel wrae069. https://doi.org/10.1093/ismejo/wrae069</t>
  </si>
  <si>
    <t>ISME Journal</t>
  </si>
  <si>
    <t>Biochemical and Genetic Testing of GAA in Over 30.000 Symptomatic Patients Suspected to Be Affected With Pompe Disease</t>
  </si>
  <si>
    <t>Balendran-Braun, S., Vinatzer, U., Liebmann-Reindl, S., &amp; Lux, M. et al. (2024). Biochemical and Genetic Testing of GAA in Over 30.000 Symptomatic Patients Suspected to Be Affected With Pompe Disease. Human Mutation, 2024, Artikel 6248437. https://doi.org/10.1155/2024/6248437</t>
  </si>
  <si>
    <t>Human Mutation</t>
  </si>
  <si>
    <t>Maralixibat in progressive familial intrahepatic cholestasis (MARCH-PFIC)</t>
  </si>
  <si>
    <t>Miethke, A. G., Moukarzel, A., Porta, G., &amp; Esquer, J. C. et al. (2024). Maralixibat in progressive familial intrahepatic cholestasis (MARCH-PFIC): a multicentre, randomised, double-blind, placebo-controlled, phase 3 trial. Lancet Gastroenterology &amp; Hepatology, 9(7), 620-631. https://doi.org/10.1016/S2468-1253(24)00080-3</t>
  </si>
  <si>
    <t>The Lancet Gastroenterology and Hepatology</t>
  </si>
  <si>
    <t>Trajectories of illness perceptions in paediatric cancer patients and their parents and associations with health-related quality of life</t>
  </si>
  <si>
    <t>Herzog, K., Schepper, F., Kamm-Thonwart, R., &amp; Herrmann, J. et al. (2024). Trajectories of illness perceptions in paediatric cancer patients and their parents and associations with health-related quality of life: Results of a prospective-longitudinal study. Psycho-Oncology, 33(3), Artikel e6332. https://doi.org/10.1002/pon.6332</t>
  </si>
  <si>
    <t>Psycho-Oncology</t>
  </si>
  <si>
    <t>Gaudet, D., Greber-Platzer, S., Reeskamp, L. F., &amp; Iannuzzo, G. et al. (2024). Evinacumab in homozygous familial hypercholesterolaemia: long-term safety and efficacy. European Heart Journal, 45(27), 2422-2434. https://doi.org/10.1093/eurheartj/ehae325</t>
  </si>
  <si>
    <t>Biomonitoring of Dietary Mycotoxin Exposure and Associated Impact on the Gut Microbiome in Nigerian Infants</t>
  </si>
  <si>
    <t>Ayeni, K. I., Seki, D., Pjevac, P., &amp; Hausmann, B. et al. (2024). Biomonitoring of Dietary Mycotoxin Exposure and Associated Impact on the Gut Microbiome in Nigerian Infants. Environmental Science and Technology, 58(5), 2236-2246. https://doi.org/10.1021/acs.est.3c07786</t>
  </si>
  <si>
    <t>Environmental Science and Technology</t>
  </si>
  <si>
    <t>FiGHT</t>
  </si>
  <si>
    <t>Lalic, K., Hlavacs, H., Felnhofer, A. A., &amp; Kothgassner, O. D. et al. (2024). FiGHT: A (Web page) Quiz that Will Improve Communication between the Doctors and Adolescents Suffering from Eating Disorders and Distorted Perceptions of Beauty. In N. Rodrigues, S. Bermudez I Badia, J. L. Vilaca, D. Duque, M. da Silva Cameirao, N. Dias, &amp; E. Oliveira (Hrsg.), SeGAH 2024 - 2024 IEEE 12th International Conference on Serious Games and Applications for Health Artikel 10639603 (SeGAH 2024 - 2024 IEEE 12th International Conference on Serious Games and Applications for Health). IEEE Canada. https://doi.org/10.1109/SeGAH61285.2024.10639603</t>
  </si>
  <si>
    <t>Evinacumab for Pediatric Patients With Homozygous Familial Hypercholesterolemia</t>
  </si>
  <si>
    <t>Wiegman, A., Greber-Platzer, S., Ali, S., &amp; Reijman, M. D. et al. (2024). Evinacumab for Pediatric Patients With Homozygous Familial Hypercholesterolemia. Circulation, 149(5), 343-353. https://doi.org/10.1161/CIRCULATIONAHA.123.065529</t>
  </si>
  <si>
    <t>Circulation</t>
  </si>
  <si>
    <t>Optimization of manual ventilation quality using respiratory function monitoring in neonates</t>
  </si>
  <si>
    <t>Dvorsky, R., Bibl, K., Lietz, A., &amp; Haderer, M. et al. (2024). Optimization of manual ventilation quality using respiratory function monitoring in neonates: A two-phase intervention trial. Resuscitation, 203, Artikel 110345. https://doi.org/10.1016/j.resuscitation.2024.110345</t>
  </si>
  <si>
    <t>Resuscitation</t>
  </si>
  <si>
    <t>Automatische Insulindosierung (AID) bei Kindern und Jugendlichen mit Typ-1-Diabetes</t>
  </si>
  <si>
    <t>Tauschmann, M. (2024). Automatische Insulindosierung (AID) bei Kindern und Jugendlichen mit Typ-1-Diabetes: Status quo und Vergleich verfügbarer Systeme im Hinblick auf kleine Kinder. Diabetologie, 20(7), 773-781. https://doi.org/10.1007/s11428-024-01240-7</t>
  </si>
  <si>
    <t>Assessment of Visual Attention in Teams with or without Dedicated Team Leaders</t>
  </si>
  <si>
    <t>Loganathan, P. K., Garg, A., McNicol, R., &amp; Wall, C. et al. (2024). Assessment of Visual Attention in Teams with or without Dedicated Team Leaders: A Neonatal Simulation-Based Pilot Randomised Cross-Over Trial Utilising Low-Cost Eye-Tracking Technology. Children-basel, 11(8), Artikel 1023. https://doi.org/10.3390/children11081023</t>
  </si>
  <si>
    <t>Quantitative proteomics and phosphoproteomics profiling of meiotic divisions in the fission yeast Schizosaccharomyces pombe</t>
  </si>
  <si>
    <t>Sivakova, B., Wagner, A., Kretova, M., &amp; Jakubikova, J. et al. (2024). Quantitative proteomics and phosphoproteomics profiling of meiotic divisions in the fission yeast &lt;i&gt;Schizosaccharomyces pombe&lt;/i&gt; Scientific Reports, 14(1), Artikel 23105. https://doi.org/10.1038/s41598-024-74523-0</t>
  </si>
  <si>
    <t>Characterisation of RSV infections in children without chronic diseases aged 0-36 months during the post-COVID-19 winter season 2022/2023</t>
  </si>
  <si>
    <t>Meier, K., Riepl, A., Voitl, P., &amp; Lischka, L. et al. (2024). Characterisation of RSV infections in children without chronic diseases aged 0-36 months during the post-COVID-19 winter season 2022/2023. Frontiers in Pediatrics, 12, Artikel 1342399. https://doi.org/10.3389/fped.2024.1342399</t>
  </si>
  <si>
    <t>Impact of a virtual reality-based simulation training for shoulder dystocia on human and technical skills among caregivers</t>
  </si>
  <si>
    <t>Falcone, V., Catic, A., Heinzl, F., &amp; Steinbauer, P. et al. (2024). Impact of a virtual reality-based simulation training for shoulder dystocia on human and technical skills among caregivers: a randomized-controlled trial. Scientific Reports, 14(1), Artikel 7898. https://doi.org/10.1038/s41598-024-57785-6</t>
  </si>
  <si>
    <t>Impact of the COVID-19 pandemic on the work of clinical psychologists in Austria</t>
  </si>
  <si>
    <t>Santillan-Ramos, P., Humer, E., Schaffler, Y., &amp; Pieh, C. et al. (2024). Impact of the COVID-19 pandemic on the work of clinical psychologists in Austria: results of a mixed-methods study. Frontiers in Psychology, 15, Artikel 1302442. https://doi.org/10.3389/fpsyg.2024.1302442</t>
  </si>
  <si>
    <t>Frontiers in Psychology</t>
  </si>
  <si>
    <t>Long-term Maintenance of Response and Improved Liver Health with Maralixibat in Patients with Progressive Familial Intrahepatic Cholestasis (pfic)</t>
  </si>
  <si>
    <t>Miethke, A. G., Moukarzel, A., Porta, G., &amp; Esquer, J. C. et al. (2024). Long-term Maintenance of Response and Improved Liver Health with Maralixibat in Patients with Progressive Familial Intrahepatic Cholestasis (pfic): 2-year Data From the March-on Study. Hepatology, 79(2), E75-E76.</t>
  </si>
  <si>
    <t>Outcome after prenatal diagnosis of trisomy 13, 18, and 21 in fetuses with congenital heart disease</t>
  </si>
  <si>
    <t>Karner, E., Springer, S., Worda, C., &amp; Grabner, M. M. et al. (2024). Outcome after prenatal diagnosis of trisomy 13, 18, and 21 in fetuses with congenital heart disease. European Journal of Obstetrics and Gynecology and Reproductive Biology, 293, 249-249. https://doi.org/10.1016/j.ejogrb.2023.08.227</t>
  </si>
  <si>
    <t>Lower limb maltorsion and acetabular deformity in children and adolescents with X-linked hypophosphatemia</t>
  </si>
  <si>
    <t>Stauffer, A., Raimann, A., Penzkofer, S., &amp; Ganger, R. et al. (2024). Lower limb maltorsion and acetabular deformity in children and adolescents with X-linked hypophosphatemia. Frontiers in Endocrinology, 15, Artikel 1422356. https://doi.org/10.3389/fendo.2024.1422356</t>
  </si>
  <si>
    <t>Novel Austrian Care and Prevention Guide for Children and Adolescents with Nf1</t>
  </si>
  <si>
    <t>Azizi, A. A., Baumgartner, A.-C., Hedrich, C., &amp; Seidl, M. et al. (2024). Novel Austrian Care and Prevention Guide for Children and Adolescents with Nf1. Neuro-Oncology, 26, Artikel NOAE064574. https://doi.org/10.1093/neuonc/noae064.574</t>
  </si>
  <si>
    <t>Wiener Klinische Wochenschrift</t>
  </si>
  <si>
    <t>Sustained inflation and chest compression versus 3:1 chest compression to ventilation ratio during cardiopulmonary resuscitation of asphyxiated newborns (SURV1VE)</t>
  </si>
  <si>
    <t>SURVIVE Trial Investigators (2024). Sustained inflation and chest compression versus 3:1 chest compression to ventilation ratio during cardiopulmonary resuscitation of asphyxiated newborns (SURV1VE): A cluster randomised controlled trial. Archives of Disease in Childhood: Fetal and Neonatal Edition, 109(4), 428-435. https://doi.org/10.1136/archdischild-2023-326383</t>
  </si>
  <si>
    <t>A pilot study evaluating stress factors during and after the COVID-19 pandemic in Viennese families who have the suspicion of child maltreatment or abuse</t>
  </si>
  <si>
    <t>Pantazidou, A., Grylli, C., Klomfar, S., &amp; Mora-Theuer, E. et al. (2024). A pilot study evaluating stress factors during and after the COVID-19 pandemic in Viennese families who have the suspicion of child maltreatment or abuse. Wiener Klinische Wochenschrift, 136(15-16), 449-457. https://doi.org/10.1007/s00508-024-02371-z</t>
  </si>
  <si>
    <t>A brainstem-hypothalamus neuronal circuit reduces feeding upon heat exposure</t>
  </si>
  <si>
    <t>Benevento, M., Alpar, A., Gundacker, A., &amp; Afjehi, L. et al. (2024). A brainstem-hypothalamus neuronal circuit reduces feeding upon heat exposure. Nature, 628(8009), 826-834. https://doi.org/10.1038/s41586-024-07232-3</t>
  </si>
  <si>
    <t>Nature</t>
  </si>
  <si>
    <t>Newborn Screening and Presymptomatic Treatment of Metachromatic Leukodystrophy</t>
  </si>
  <si>
    <t>Laugwitz, L., Mechtler, T. P., Janzen, N., &amp; Oliva, P. et al. (2024). Newborn Screening and Presymptomatic Treatment of Metachromatic Leukodystrophy. New England Journal of Medicine, 391(13), 1256-1258. https://doi.org/10.1056/NEJMc2407165</t>
  </si>
  <si>
    <t>New England Journal of Medicine</t>
  </si>
  <si>
    <t>Gut microbiota genome features associated with brain injury in extremely premature infants</t>
  </si>
  <si>
    <t>Seki, D., Kirkegaard, R., Osvatic, J., &amp; Hausmann, B. et al. (2024). Gut microbiota genome features associated with brain injury in extremely premature infants. Gut Microbes, 16(1), Artikel 2410479. https://doi.org/10.1080/19490976.2024.2410479</t>
  </si>
  <si>
    <t>Gut Microbes</t>
  </si>
  <si>
    <t>Expanding the phenotypic and genotypic characteristics of trichohepatoenteric syndrome</t>
  </si>
  <si>
    <t>Ozturk, M., Ates, K., Esener, Z., &amp; Mutlu, H. et al. (2024). Expanding the phenotypic and genotypic characteristics of trichohepatoenteric syndrome: a report of eight patients from five unrelated families. Molecular Biology Reports, 51(1), Artikel 736. https://doi.org/10.1007/s11033-024-09656-6</t>
  </si>
  <si>
    <t>Molecular Biology Reports</t>
  </si>
  <si>
    <t>Magnetic Resonance Imaging-Based Reference Values for Two-Dimensional Quantitative Brain Metrics in a Cohort of Extremely Preterm Infants</t>
  </si>
  <si>
    <t>Buchmayer, J., Kasprian, G., Jernej, R., &amp; Stummer, S. et al. (2024). Magnetic Resonance Imaging-Based Reference Values for Two-Dimensional Quantitative Brain Metrics in a Cohort of Extremely Preterm Infants. Neonatology, 121(1), 97-105. https://doi.org/10.1159/000534009</t>
  </si>
  <si>
    <t>Neonatology</t>
  </si>
  <si>
    <t>Neurodevelopmental outcome in preterm infants with intraventricular hemorrhages</t>
  </si>
  <si>
    <t>Kienast, P., Schmidbauer, V., Yildirim, M. S., &amp; Seeliger, S. et al. (2024). Neurodevelopmental outcome in preterm infants with intraventricular hemorrhages: the potential of quantitative brainstem MRI. Cerebral Cortex, 34(5), Artikel bhae189. https://doi.org/10.1093/cercor/bhae189</t>
  </si>
  <si>
    <t>Cerebral Cortex</t>
  </si>
  <si>
    <t>ARID1B controls transcriptional programs of axon projection in an organoid model of the human corpus callosum</t>
  </si>
  <si>
    <t>Martins-Costa, C., Wiegers, A., Pham, V. A., &amp; Sidhaye, J. et al. (2024). ARID1B controls transcriptional programs of axon projection in an organoid model of the human corpus callosum. Cell Stem Cell, 31(6), 866-885.e14. https://doi.org/10.1016/j.stem.2024.04.014</t>
  </si>
  <si>
    <t>Cell Stem Cell</t>
  </si>
  <si>
    <t>Developmental surface dyslexia and dysgraphia in a child with corpus callosum agenesis</t>
  </si>
  <si>
    <t>Bartha-Doering, L., Roberts, D., Baumgartner, B., &amp; Yildirim, M. S. et al. (2024). Developmental surface dyslexia and dysgraphia in a child with corpus callosum agenesis: an approach to diagnosis and treatment. Cognitive Neuropsychology, 41(3-4), 148-170. https://doi.org/10.1080/02643294.2024.2368876</t>
  </si>
  <si>
    <t>Cognitive Neuropsychology</t>
  </si>
  <si>
    <t>Predicting Outcomes of Preterm Neonates Post Intraventricular Hemorrhage</t>
  </si>
  <si>
    <t>Vignolle, G. A., Bauerstaetter, P., Schoenthaler, S., &amp; Noehammer, C. et al. (2024). Predicting Outcomes of Preterm Neonates Post Intraventricular Hemorrhage. International Journal of Molecular Sciences, 25(19), Artikel 10304. https://doi.org/10.3390/ijms251910304</t>
  </si>
  <si>
    <t>International Journal of Molecular Sciences</t>
  </si>
  <si>
    <t>Magnetic resonance imaging and tractography of sensorimotor tracts in fetuses with intraventricular hemorrhage</t>
  </si>
  <si>
    <t>Hadi, E., Dorittke, T., Kienast, P., &amp; Binder, J. et al. (2024). Magnetic resonance imaging and tractography of sensorimotor tracts in fetuses with intraventricular hemorrhage: feasibility and added prognostic value. Ultrasound in Obstetrics and Gynecology, 64(5), 626-634. https://doi.org/10.1002/uog.29109</t>
  </si>
  <si>
    <t>Ultrasound in Obstetrics and Gynecology</t>
  </si>
  <si>
    <t>Developmental Medicine and Child Neurology</t>
  </si>
  <si>
    <t>Macronutrient Intake during Complementary Feeding in Very Low Birth Weight Infants Comparing Early and Late Introduction of Solid Foods</t>
  </si>
  <si>
    <t>Gsoellpointner, M., Thanhaeuser, M., Kornsteiner-Krenn, M., &amp; Eibensteiner, F. et al. (2024). Macronutrient Intake during Complementary Feeding in Very Low Birth Weight Infants Comparing Early and Late Introduction of Solid Foods: A Secondary Outcome Analysis. Nutrients, 16(19), Artikel 3422. https://doi.org/10.3390/nu16193422</t>
  </si>
  <si>
    <t>Micronutrient Intake during Complementary Feeding in Very Low Birth Weight Infants Comparing Early and Late Introduction of Solid Foods</t>
  </si>
  <si>
    <t>Gsoellpointner, M., Thanhaeuser, M., Kornsteiner-Krenn, M., &amp; Eibensteiner, F. et al. (2024). Micronutrient Intake during Complementary Feeding in Very Low Birth Weight Infants Comparing Early and Late Introduction of Solid Foods: A Secondary Outcome Analysis. Nutrients, 16(19), Artikel 3279. https://doi.org/10.3390/nu16193279</t>
  </si>
  <si>
    <t>Asking those who know their needs best</t>
  </si>
  <si>
    <t>Weiler-Wichtl, L. J., Schneider, C., Gsell, H., &amp; Maletzky, A.-M. et al. (2024). Asking those who know their needs best: A framework for active engagement and involvement of childhood cancer survivors and parents in the process of psychosocial research-A workshop report. Cancer Reports, 7(5), Artikel e2071. https://doi.org/10.1002/cnr2.2071</t>
  </si>
  <si>
    <t>Cancer Reports</t>
  </si>
  <si>
    <t>Clinically relevant molecular hallmarks of PFA ependymomas display intratumoral heterogeneity and correlate with tumor morphology</t>
  </si>
  <si>
    <t>Goedicke, S., Kresbach, C., Ehlert, M., &amp; Obrecht, D. et al. (2024). Clinically relevant molecular hallmarks of PFA ependymomas display intratumoral heterogeneity and correlate with tumor morphology. Acta Neuropathologica, 147(1), Artikel 23. https://doi.org/10.1007/s00401-023-02682-x</t>
  </si>
  <si>
    <t>Acta Neuropathologica</t>
  </si>
  <si>
    <t>22-hdohe, a Predictive Marker in Csf of Patients with Recurrent Medulloblastoma Treated with Memmat</t>
  </si>
  <si>
    <t>Peyrl, A., Hagn, G., Stepien, N., &amp; Senfter, D. et al. (2024). 22-hdohe, a Predictive Marker in Csf of Patients with Recurrent Medulloblastoma Treated with Memmat. Neuro-Oncology, 26, Artikel NOAE064485. https://doi.org/10.1093/neuonc/noae064.485</t>
  </si>
  <si>
    <t>Robust Cell-free Dna Methylation-based Classification of Pediatric Brain Tumor Liquid Biopsies</t>
  </si>
  <si>
    <t>Smith, K. S., Fischer, T. T., Lin, H., &amp; Senfter, D. et al. (2024). Robust Cell-free Dna Methylation-based Classification of Pediatric Brain Tumor Liquid Biopsies. Neuro-Oncology, 26, Artikel NOAE064715. https://doi.org/10.1093/neuonc/noae064.715</t>
  </si>
  <si>
    <t>Cns Sarcomas Withcic-oratxn1-alterations - a Meta-analysis of Clinical and Molecular Features in a Large Series of Patients</t>
  </si>
  <si>
    <t>Geisemeyer, N., Federico, A., Sill, M., &amp; Rosenblum, M. et al. (2024). Cns Sarcomas Withcic-oratxn1-alterations - a Meta-analysis of Clinical and Molecular Features in a Large Series of Patients. Neuro-Oncology, 26, Artikel NOAE064193. https://doi.org/10.1093/neuonc/noae064.193</t>
  </si>
  <si>
    <t>Pnoc031-international Trial for Embryonal Tumor with Multilayered Rosettes</t>
  </si>
  <si>
    <t>Hanson, D., Chi, S., Braunstein, S., &amp; Elhalawani, H. et al. (2024). Pnoc031-international Trial for Embryonal Tumor with Multilayered Rosettes. Neuro-Oncology, 26, Artikel NOAE064176. https://doi.org/10.1093/neuonc/noae064.176</t>
  </si>
  <si>
    <t>Cns Embryonal Tumour Withznf532:nutm1 Fusion</t>
  </si>
  <si>
    <t>Haberler, C., Schned, H., Muellauer, L., &amp; Schmook, M. et al. (2024). Cns Embryonal Tumour Withznf532:nutm1 Fusion: A Rare New Cns Tumour Type. Neuro-Oncology, 26, Artikel NOAE064712. https://doi.org/10.1093/neuonc/noae064.712</t>
  </si>
  <si>
    <t>Towards Clinical Implementation of Liquid Biopsy Analysis for Paediatric Brain Tumour Patients - a Pan-european Effort for Standardization</t>
  </si>
  <si>
    <t>Simon, N., Maass, K. K., Pokorna, P., &amp; Stepien, N. et al. (2024). Towards Clinical Implementation of Liquid Biopsy Analysis for Paediatric Brain Tumour Patients - a Pan-european Effort for Standardization. Neuro-Oncology, 26, Artikel NOAE064028. https://doi.org/10.1093/neuonc/noae064.028</t>
  </si>
  <si>
    <t>Evaluating Therapeutic Approaches in Embryonal Tumors with Plagl1 and Plagl2 Amplification and Unraveling Molecular Parallels in Epigenetically Related Tumors with Plag1-alterations</t>
  </si>
  <si>
    <t>Keck, M.-K., Tietze, A., Sievers, P., &amp; Bison, B. et al. (2024). Evaluating Therapeutic Approaches in Embryonal Tumors with Plagl1 and Plagl2 Amplification and Unraveling Molecular Parallels in Epigenetically Related Tumors with Plag1-alterations. Neuro-Oncology, 26, Artikel NOAE064198. https://doi.org/10.1093/neuonc/noae064.198</t>
  </si>
  <si>
    <t>Etmr-27. Anti-angiogenic Metronomic Therapy of Rare Tumours of the Central Nervous System</t>
  </si>
  <si>
    <t>Schned, H., Haberler, C., Peyrl, A., &amp; Azizi, A. et al. (2024). Etmr-27. Anti-angiogenic Metronomic Therapy of Rare Tumours of the Central Nervous System. Neuro-Oncology, 26. https://doi.org/10.1093/neuonc/noae064.197</t>
  </si>
  <si>
    <t>Neuropsychological Intervention for Pediatric Brain Tumor Patients and Survivors - a Pre-study with a Focus on Patient Involvement</t>
  </si>
  <si>
    <t>Leiss, U., Schneider, C., Gsell, H., &amp; Maletzky, A.-M. et al. (2024). Neuropsychological Intervention for Pediatric Brain Tumor Patients and Survivors - a Pre-study with a Focus on Patient Involvement. Neuro-Oncology, 26, Artikel noae064636. https://doi.org/10.1093/neuonc/noae064.636</t>
  </si>
  <si>
    <t>Quantitative Magnetic Resonance Imaging for Neurodevelopmental Outcome Prediction in Neonates Born Extremely Premature-An Exploratory Study</t>
  </si>
  <si>
    <t>Schmidbauer, V. U., Yildirim, M. S., Dovjak, G. O., &amp; Goeral, K. et al. (2024). Quantitative Magnetic Resonance Imaging for Neurodevelopmental Outcome Prediction in Neonates Born Extremely Premature-An Exploratory Study. Clinical Neuroradiology, 34(2), 421-429. https://doi.org/10.1007/s00062-023-01378-9</t>
  </si>
  <si>
    <t>Clinical Neuroradiology</t>
  </si>
  <si>
    <t>Burdens and resources of Austrian clinical psychologists</t>
  </si>
  <si>
    <t>Jesser, A., Steinbock, A., Pammer, B., &amp; Ghorab, T. et al. (2024). Burdens and resources of Austrian clinical psychologists: results of a qualitative study two years into the COVID-19 pandemic. BMC psychology, 12(1), Artikel 205. https://doi.org/10.1186/s40359-024-01714-9</t>
  </si>
  <si>
    <t>BMC psychology</t>
  </si>
  <si>
    <t>Clinical, Radiographic, and Biomechanical Evaluation of the Upper Extremity in Patients with Osteogenesis Imperfecta</t>
  </si>
  <si>
    <t>Oder, K., Unglaube, F., Farr, S., &amp; Kranzl, A. et al. (2024). Clinical, Radiographic, and Biomechanical Evaluation of the Upper Extremity in Patients with Osteogenesis Imperfecta. Journal of Clinical Medicine, 13(17), Artikel 5174. https://doi.org/10.3390/jcm13175174</t>
  </si>
  <si>
    <t>Evaluation of a Video-Based Concept for Hand Hygiene Education of Parents in a Neonatal Intensive Care Unit</t>
  </si>
  <si>
    <t>Rittenschober-Boehm, J., Strassl, J., Kletecka-Pulker, M., &amp; Szeremy, P. et al. (2024). Evaluation of a Video-Based Concept for Hand Hygiene Education of Parents in a Neonatal Intensive Care Unit. Healthcare, 12(17), Artikel 1766. https://doi.org/10.3390/healthcare12171766</t>
  </si>
  <si>
    <t>Healthcare</t>
  </si>
  <si>
    <t>Introduction of Solid Foods in Preterm Infants and Its Impact on Growth in the First Year of Life-A Prospective Observational Study</t>
  </si>
  <si>
    <t>Thanhaeuser, M., Gsoellpointner, M., Kornsteiner-Krenn, M., &amp; Steyrl, D. et al. (2024). Introduction of Solid Foods in Preterm Infants and Its Impact on Growth in the First Year of Life-A Prospective Observational Study. Nutrients, 16(13), Artikel 2077. https://doi.org/10.3390/nu16132077</t>
  </si>
  <si>
    <t>MeXpose-A Modular Imaging Pipeline for the Quantitative Assessment of Cellular Metal Bioaccumulation</t>
  </si>
  <si>
    <t>Braun, G., Schaier, M., Werner, P., &amp; Theiner, S. et al. (2024). MeXpose-A Modular Imaging Pipeline for the Quantitative Assessment of Cellular Metal Bioaccumulation. JACS Au, 4(6), 2197-2210. https://doi.org/10.1021/jacsau.4c00154</t>
  </si>
  <si>
    <t>JACS Au</t>
  </si>
  <si>
    <t>Melatonin in Human Breast Milk and Its Potential Role in Circadian Entrainment</t>
  </si>
  <si>
    <t>Haeusler, S., Lanzinger, E., Sams, E., &amp; Fazelnia, C. et al. (2024). Melatonin in Human Breast Milk and Its Potential Role in Circadian Entrainment: A Nod towards Chrononutrition? Nutrients, 16(10), Artikel 1422. https://doi.org/10.3390/nu16101422</t>
  </si>
  <si>
    <t>Positionspapier</t>
  </si>
  <si>
    <t>Kietaibl, A.-T., Schuetz-Fuhrmann, I., Bozkurt, L., &amp; Fruehwald, L. et al. (2024). Positionspapier: Open-source-Technologie in der Behandlung von Menschen mit Diabetes mellitus - eine österreichische Perspektive Technologieausschuss der Österreichischen Diabetes Gesellschaft. Wiener Klinische Wochenschrift, 136(SUPPL 9), 467-477. https://doi.org/10.1007/s00508-024-02400-x</t>
  </si>
  <si>
    <t>Preterm Infants on Early Solid Foods and Neurodevelopmental Outcome-A Secondary Outcome Analysis of a Randomized Controlled Trial</t>
  </si>
  <si>
    <t>Thanhaeuser, M., Eibensteiner, F., Gsoellpointner, M., &amp; Brandstetter, S. et al. (2024). Preterm Infants on Early Solid Foods and Neurodevelopmental Outcome-A Secondary Outcome Analysis of a Randomized Controlled Trial. Nutrients, 16(10), Artikel 1528. https://doi.org/10.3390/nu16101528</t>
  </si>
  <si>
    <t>Variant-specific Ldl-cholesterol Patterns and Risk of Atherosclerotic Cardiovascular Disease in Heterozygous Fh</t>
  </si>
  <si>
    <t>Innerhofer, R., Ebenbichler, C., Baumgartner-Kaut, M., &amp; Esterbauer, H. et al. (2024). Variant-specific Ldl-cholesterol Patterns and Risk of Atherosclerotic Cardiovascular Disease in Heterozygous Fh: Insights From the Austrian Fh-registry. Atherosclerosis, 395.</t>
  </si>
  <si>
    <t>The Impact of COVID-19 during Pregnancy on Maternal Hemodynamic Function, Angiogenic Markers and Neonatal Outcome</t>
  </si>
  <si>
    <t>Schirwani-Hartl, N., Tschanun, L., Palmrich, P., &amp; Haberl, C. et al. (2024). The Impact of COVID-19 during Pregnancy on Maternal Hemodynamic Function, Angiogenic Markers and Neonatal Outcome. Viruses-basel, 16(6), Artikel 868. https://doi.org/10.3390/v16060868</t>
  </si>
  <si>
    <t>Viruses</t>
  </si>
  <si>
    <t>Linezolid brain penetration in neurointensive care patients</t>
  </si>
  <si>
    <t>Hosmann, A., Moser, M. M., van Os, W., &amp; Gramms, L. et al. (2024). Linezolid brain penetration in neurointensive care patients. Journal of Antimicrobial Chemotherapy, 79(3), 669-677. https://doi.org/10.1093/jac/dkae025</t>
  </si>
  <si>
    <t>Journal of Antimicrobial Chemotherapy</t>
  </si>
  <si>
    <t>Pharmacokinetics of isavuconazole at different target sites in healthy volunteers after single and multiple intravenous infusions</t>
  </si>
  <si>
    <t>Bergmann, F., Woelfl-Duchek, M., Jorda, A., &amp; Al Jalali, V. et al. (2024). Pharmacokinetics of isavuconazole at different target sites in healthy volunteers after single and multiple intravenous infusions. Journal of Antimicrobial Chemotherapy, 79(5), 1169-1175. https://doi.org/10.1093/jac/dkae088</t>
  </si>
  <si>
    <t>Distribution of Bevacizumab into the Cerebrospinal Fluid of Children and Adolescents with Recurrent Brain Tumors</t>
  </si>
  <si>
    <t>Minichmayr, I. K., Knaack, U., Gojo, J., &amp; Senfter, D. et al. (2024). Distribution of Bevacizumab into the Cerebrospinal Fluid of Children and Adolescents with Recurrent Brain Tumors. Paediatric Drugs, 26(4), 429-440. https://doi.org/10.1007/s40272-024-00624-y</t>
  </si>
  <si>
    <t>Paediatric Drugs</t>
  </si>
  <si>
    <t>Two-year neurodevelopmental outcome in extremely preterm-born children</t>
  </si>
  <si>
    <t>Austrian Preterm Outcome Study Grp (2024). Two-year neurodevelopmental outcome in extremely preterm-born children: The Austrian Preterm Outcome Study Group. Acta Paediatrica, International Journal of Paediatrics, 113(6), 1278-1287. https://doi.org/10.1111/apa.17187</t>
  </si>
  <si>
    <t>Target-site cefiderocol pharmacokinetics in soft tissues of healthy volunteers</t>
  </si>
  <si>
    <t>Sanz-Codina, M., van Os, W., Pham, A. D., &amp; Jorda, A. et al. (2024). Target-site cefiderocol pharmacokinetics in soft tissues of healthy volunteers. Journal of Antimicrobial Chemotherapy, 79(12), 3281-3288. https://doi.org/10.1093/jac/dkae359</t>
  </si>
  <si>
    <t>Enhancing Usability and Safety</t>
  </si>
  <si>
    <t>Widhalm, G., Abart, T., Ebenberger, K., &amp; Berger, A. et al. (2024). Enhancing Usability and Safety: Comparative Evaluation of Corwave and Heartmate 3 LVAD Peripherals in Simulated Scenarios. Journal of Heart and Lung Transplantation, 43(4), S117-S117.</t>
  </si>
  <si>
    <t>Journal of Heart and Lung Transplantation</t>
  </si>
  <si>
    <t>Paediatric aortic valve replacement using decellularized allografts</t>
  </si>
  <si>
    <t>Horke, A., Bobylev, D., Avsar, M., &amp; Cvitkovic, T. et al. (2024). Paediatric aortic valve replacement using decellularized allografts: a multicentre update following 143 implantations and five-year mean follow-up. European Journal of Cardio-thoracic Surgery, 65(4), Artikel ezae112. https://doi.org/10.1093/ejcts/ezae112</t>
  </si>
  <si>
    <t>European Journal of Cardio-thoracic Surgery</t>
  </si>
  <si>
    <t>Life outcomes after paediatric kidney transplantation</t>
  </si>
  <si>
    <t>Ritschl, V., Stamm, T., Selzer, A., &amp; Boesendorfer, A. et al. (2024). Life outcomes after paediatric kidney transplantation: a qualitative, biographical study in long-term survivors. Archives of Disease in Childhood, 109(3), 240-246. https://doi.org/10.1136/archdischild-2023-326432</t>
  </si>
  <si>
    <t>Neuroactive metabolites and bile acids are altered in extremely premature infants with brain injury</t>
  </si>
  <si>
    <t>Pristner, M., Wasinger, D., Seki, D., &amp; Klebermass-Schrehof, K. et al. (2024). Neuroactive metabolites and bile acids are altered in extremely premature infants with brain injury. Cell Reports Medicine, 5(4), Artikel 101480. https://doi.org/10.1016/j.xcrm.2024.101480</t>
  </si>
  <si>
    <t>Cell Reports Medicine</t>
  </si>
  <si>
    <t>Bacterial extracellular vesicles as intranasal postbiotics</t>
  </si>
  <si>
    <t>Razim, A., Zablocka, A., Schmid, A., &amp; Thaler, M. et al. (2024). Bacterial extracellular vesicles as intranasal postbiotics: Detailed characterization and interaction with airway cells. Journal of Extracellular Vesicles, 13(10), Artikel e70004. https://doi.org/10.1002/jev2.70004</t>
  </si>
  <si>
    <t>Journal of Extracellular Vesicles</t>
  </si>
  <si>
    <t>The PompeQoL questionnaire</t>
  </si>
  <si>
    <t>Truninger, M. I., Werner, H., Landolt, M. A., &amp; Hahn, A. et al. (2024). The PompeQoL questionnaire: Development and validation of a new measure for children and adolescents with Pompe disease. Journal of Inherited Metabolic Disease, 47(6), 1348-1362. https://doi.org/10.1002/jimd.12777</t>
  </si>
  <si>
    <t>Journal of Inherited Metabolic Disease</t>
  </si>
  <si>
    <t>Living with Pompe disease</t>
  </si>
  <si>
    <t>Truninger, M. I., Werner, H., Landolt, M. A., &amp; Hahn, A. et al. (2024). Living with Pompe disease: results from a qualitative interview study with children and adolescents and their caregivers. Orphanet Journal of Rare Diseases, 19(1), Artikel 358. https://doi.org/10.1186/s13023-024-03368-7</t>
  </si>
  <si>
    <t>Health-related quality of life and fatigue in adult rare bone disease patients</t>
  </si>
  <si>
    <t>Behanova, M., Medibach, A., Haschka, J., &amp; Kraus, D. et al. (2024). Health-related quality of life and fatigue in adult rare bone disease patients: A cross-sectional study from Austria. Bone, 181, Artikel 117034. https://doi.org/10.1016/j.bone.2024.117034</t>
  </si>
  <si>
    <t>Bone</t>
  </si>
  <si>
    <t>The association of Torque Teno viral load with CMV and BKV infection in pediatric and adolescent kidney transplant patients.</t>
  </si>
  <si>
    <t>Eibensteiner, F., Messner, I., Uhl, P., &amp; Bond, G. et al. (2024). The association of Torque Teno viral load with CMV and BKV infection in pediatric and adolescent kidney transplant patients. Journal of Clinical Virology, 172, Artikel 105673. https://doi.org/10.1016/j.jcv.2024.105673</t>
  </si>
  <si>
    <t>Journal of Clinical Virology</t>
  </si>
  <si>
    <t>Corrigendum to “New therapies towards a better glycemic control in youths with type 1 diabetes” [Pharmacol. Res. 2023 Aug 3;195:106882] (Pharmacological Research (2023) 195, (S1043661823002384), (10.1016/j.phrs.2023.106882))</t>
  </si>
  <si>
    <t>Cardona-Hernandez, R., Dovc, K., Biester, T., &amp; Ekhlaspour, L. et al. (2024). Corrigendum to “New therapies towards a better glycemic control in youths with type 1 diabetes” [Pharmacol. Res. 2023 Aug 3;195:106882] (Pharmacological Research (2023) 195, (S1043661823002384), (10.1016/j.phrs.2023.106882)). Pharmacological Research, 202, Artikel 107109. https://doi.org/10.1016/j.phrs.2024.107109</t>
  </si>
  <si>
    <t>Pharmacological Research</t>
  </si>
  <si>
    <t>Novel CARMIL2 (RLTPR) Mutation Presenting with Hyper-IgE and Eosinophilia</t>
  </si>
  <si>
    <t>Zamani, R., Zoghi, S., Shahkarami, S., &amp; Seyedpour, S. et al. (2024). Novel CARMIL2 (RLTPR) Mutation Presenting with Hyper-IgE and Eosinophilia: A Case Report. Endocrine, Metabolic and Immune Disorders - Drug Targets, 24(5), 596-605. https://doi.org/10.2174/0118715303263327230922043929</t>
  </si>
  <si>
    <t>Endocrine, Metabolic and Immune Disorders - Drug Targets</t>
  </si>
  <si>
    <t>Closing the gap between acceptable and ideal in catheterisation for paediatric and congenital heart disease-A global view</t>
  </si>
  <si>
    <t>Michel-Behnke, I., Kumar, R. K., Justo, R., &amp; Zabal, C. et al. (2024). Closing the gap between acceptable and ideal in catheterisation for paediatric and congenital heart disease-A global view. Cardiology in the Young. https://doi.org/10.1017/S1047951124000027</t>
  </si>
  <si>
    <t>Deep learning algorithm predicts individual ultrafiltration trajectories for patients on automated peritoneal dialysis 12 weeks ahead</t>
  </si>
  <si>
    <t>Eibensteiner, F., Unterwurzacher, M., Herzog, R., &amp; Kratochwill, K. et al. (2024). Deep learning algorithm predicts individual ultrafiltration trajectories for patients on automated peritoneal dialysis 12 weeks ahead. Nephrology Dialysis Transplantation, 39, I310-I310. https://doi.org/10.1093/ndt/gfae069.171</t>
  </si>
  <si>
    <t>Secondary Anticoagulation Use in Patients &lt; 21 Years Old following Primary Anticoagulant Treatment for Provoked Venous Thromboembolism</t>
  </si>
  <si>
    <t>Letter to the Editor</t>
  </si>
  <si>
    <t>Wilson, H. P., Mosha, M., Miller, A., &amp; Betensky, M. et al. (2024). Secondary Anticoagulation Use in Patients &lt; 21 Years Old following Primary Anticoagulant Treatment for Provoked Venous Thromboembolism: Findings from the Kids-DOTT Trial. Seminars in Thrombosis and Hemostasis. https://doi.org/10.1055/s-0044-1790572</t>
  </si>
  <si>
    <t>Seminars in Thrombosis and Hemostasis</t>
  </si>
  <si>
    <t>Human milk and breastfeeding during ketogenic diet therapy in infants with epilepsy</t>
  </si>
  <si>
    <t>van Der Louw, E., Trimmel-Schwahofer, P., Devlin, A., &amp; Armeno, M. et al. (2024). Human milk and breastfeeding during ketogenic diet therapy in infants with epilepsy: Clinical practice guideline. Developmental Medicine and Child Neurology, 66(10), 1276-1288. https://doi.org/10.1111/dmcn.15928</t>
  </si>
  <si>
    <t>Unraveling unmet needs in ketogenic dietary services</t>
  </si>
  <si>
    <t>ERN EpiCARE Ketogenic Dietary Therapy Special Interest Grp KDT SIG (2024). Unraveling unmet needs in ketogenic dietary services: An ERN EpiCARE survey. Epilepsia Open, 9(4), 1582-1588. https://doi.org/10.1002/epi4.12968</t>
  </si>
  <si>
    <t>Epilepsia Open</t>
  </si>
  <si>
    <t>Maass, A., Sutter, F., Trimmel-Schwahofer, P., &amp; Laemmer, C. et al. (2024). Nurture growth: Ketogenic diet therapy and growth velocity in infants under 12 months with epilepsy - A systematic review and infant data study. Epilepsy and Behavior, 159, Artikel 110011. https://doi.org/10.1016/j.yebeh.2024.110011</t>
  </si>
  <si>
    <t>Epilepsy and Behavior</t>
  </si>
  <si>
    <t>Increased [18F]FDG uptake in the infarcted myocardial area displayed by combined PET/CMR correlates with snRNA-seq-detected inflammatory cell invasion</t>
  </si>
  <si>
    <t>Lukovic, D., Gyoengyoesi, M., Pavo, I. J., &amp; Mester-Tonczar, J. et al. (2024). Increased [&lt;SUP&gt;18&lt;/SUP&gt;F]FDG uptake in the infarcted myocardial area displayed by combined PET/CMR correlates with snRNA-seq-detected inflammatory cell invasion. Basic Research in Cardiology, 119(5), 807-829. https://doi.org/10.1007/s00395-024-01064-y</t>
  </si>
  <si>
    <t>Basic Research in Cardiology</t>
  </si>
  <si>
    <t>Maternal biomarkers in predicting neonatal sepsis after preterm premature rupture of membranes in preterm infants</t>
  </si>
  <si>
    <t>Grill, A., Goeral, K., Leitich, H., &amp; Farr, A. et al. (2024). Maternal biomarkers in predicting neonatal sepsis after preterm premature rupture of membranes in preterm infants. Acta Paediatrica, International Journal of Paediatrics, 113(5), 962-972. https://doi.org/10.1111/apa.17114</t>
  </si>
  <si>
    <t>Past peritonitis episodes are linked to decreased peritoneal Immune Cell Function and Associated with Chronic Increased Peritoneal Inflammation</t>
  </si>
  <si>
    <t>Herzog, R., Daniel-Fischer, L., Eibensteiner, F., &amp; Vychytil, A. et al. (2024). Past peritonitis episodes are linked to decreased peritoneal Immune Cell Function and Associated with Chronic Increased Peritoneal Inflammation. Nephrology Dialysis Transplantation, 39, I154-I154.</t>
  </si>
  <si>
    <t>Preventive allergen immunotherapy with inhalant allergens in children</t>
  </si>
  <si>
    <t>Dwivedi, V., Kopanja, S., Schmidthaler, K., &amp; Sieber, J. et al. (2024). Preventive allergen immunotherapy with inhalant allergens in children. Allergy: European Journal of Allergy and Clinical Immunology, 79(8), 2065-2087. https://doi.org/10.1111/all.16115</t>
  </si>
  <si>
    <t>Research areas and trends in family-centered care in the 21st century</t>
  </si>
  <si>
    <t>Hribersek, M., Eibensteiner, F., Bukowski, N., &amp; Yeung, A. W. K. et al. (2024). Research areas and trends in family-centered care in the 21st century: a bibliometric review. Frontiers in Medicine, 11, Artikel 1401577. https://doi.org/10.3389/fmed.2024.1401577</t>
  </si>
  <si>
    <t>Frontiers in Medicine</t>
  </si>
  <si>
    <t>A Novel Homozygous Six Base Pair Deletion Found in the NFATC2 Gene in a Patient with EBV-Associated Lymphoproliferation</t>
  </si>
  <si>
    <t>Erman, B., Bal, S. K., Aydogmus, C., &amp; Ersoy, G. Z. et al. (2024). A Novel Homozygous Six Base Pair Deletion Found in the &lt;i&gt;NFATC2&lt;/i&gt; Gene in a Patient with EBV-Associated Lymphoproliferation. Journal of Clinical Immunology, 44(3), Artikel 74. https://doi.org/10.1007/s10875-024-01675-z</t>
  </si>
  <si>
    <t>Meningioma</t>
  </si>
  <si>
    <t>Int Consortium Meningiomas ICOM (2024). Meningioma: International Consortium on Meningiomas consensus review on scientific advances and treatment paradigms for clinicians, researchers, and patients. Neuro-Oncology, 26(10), 1742-1780. https://doi.org/10.1093/neuonc/noae082</t>
  </si>
  <si>
    <t>Comparison of different types of ultrasound probes for lung ultrasound in neonates-A prospective randomized comparison study</t>
  </si>
  <si>
    <t>Aichhorn, L., Habrina, L., Werther, T., &amp; Berger, A. et al. (2024). Comparison of different types of ultrasound probes for lung ultrasound in neonates-A prospective randomized comparison study. PLoS ONE, 19(7 July), Artikel e0306472. https://doi.org/10.1371/journal.pone.0306472</t>
  </si>
  <si>
    <t>Which method should we use to determine the hip joint center location in individuals with a high amount of soft tissue?</t>
  </si>
  <si>
    <t>Horsak, B., Durstberger, S., Krondorfer, P., &amp; Thajer, A. et al. (2024). Which method should we use to determine the hip joint center location in individuals with a high amount of soft tissue? Clinical Biomechanics, 115, Artikel 106254. https://doi.org/10.1016/j.clinbiomech.2024.106254</t>
  </si>
  <si>
    <t>Clinical Biomechanics</t>
  </si>
  <si>
    <t>Long COVID in Children and Adolescents</t>
  </si>
  <si>
    <t>Rothensteiner, M., Leeb, F., Goetzinger, F., &amp; Tebruegge, M. et al. (2024). Long COVID in Children and Adolescents: A Critical Review. Children-basel, 11(8), Artikel 972. https://doi.org/10.3390/children11080972</t>
  </si>
  <si>
    <t>Interprofessional Paediatric High-Fidelity Simulation Training</t>
  </si>
  <si>
    <t>Beichler, H., Grandy, S., Neumaier, S., &amp; Lilgenau, A. et al. (2024). Interprofessional Paediatric High-Fidelity Simulation Training: A Mixed Methods Study of Experiences and Readiness among Nursing and Medical Students. Nursing Reports, 14(1), 566-585. https://doi.org/10.3390/nursrep14010044</t>
  </si>
  <si>
    <t>Nursing Reports</t>
  </si>
  <si>
    <t>Oscillometry for personalizing continuous distending pressure maneuvers</t>
  </si>
  <si>
    <t>Veneroni, C., Dellaca, R. L., Kung, E., &amp; Bonomi, B. et al. (2024). Oscillometry for personalizing continuous distending pressure maneuvers: an observational study in extremely preterm infants. Respiratory Research, 25(1), Artikel 4. https://doi.org/10.1186/s12931-023-02639-4</t>
  </si>
  <si>
    <t>Respiratory Research</t>
  </si>
  <si>
    <t>Recommendations of the Austrian Society for Pediatrics and Adolescent Medicine on Prevention of RSV Infections with Nirsevimab</t>
  </si>
  <si>
    <t>RSV Expertinnenkreisder, Resch, B., Strenger, V., &amp; Zacharasiewicz, A. et al. (2024). Recommendations of the Austrian Society for Pediatrics and Adolescent Medicine on Prevention of RSV Infections with Nirsevimab. Padiatrie und Padologie. https://doi.org/10.1007/s00608-024-01224-2</t>
  </si>
  <si>
    <t>Treatment trajectories of gender incongruent Austrian youth seeking gender-affirming hormone therapy</t>
  </si>
  <si>
    <t>Steininger, J., Knaus, S., Kaufmann, U., &amp; Ott, J. et al. (2024). Treatment trajectories of gender incongruent Austrian youth seeking gender-affirming hormone therapy. Frontiers in Endocrinology, 15, Artikel 1258495. https://doi.org/10.3389/fendo.2024.1258495</t>
  </si>
  <si>
    <t>A Matter of Trust</t>
  </si>
  <si>
    <t>Kafka, J. X., Kothgassner, O. D., &amp; Felnhofer, A. (2024). A Matter of Trust: Confidentiality in Therapeutic Relationships during Psychological and Medical Treatment in Children and Adolescents with Mental Disorders. Journal of Clinical Medicine, 13(6), Artikel 1752. https://doi.org/10.3390/jcm13061752</t>
  </si>
  <si>
    <t>Body Mass Index Distributions and Obesity Prevalence in a Transgender Youth Cohort - A Retrospective Analysis</t>
  </si>
  <si>
    <t>Knaus, S., Steininger, J., Klinger, D., &amp; Riedl, S. (2024). Body Mass Index Distributions and Obesity Prevalence in a Transgender Youth Cohort - A Retrospective Analysis. Journal of Adolescent Health, 75(1), 127-132. https://doi.org/10.1016/j.jadohealth.2024.03.005</t>
  </si>
  <si>
    <t>Journal of Adolescent Health</t>
  </si>
  <si>
    <t>Kidney Paired Donation-European Transnational Experience in Adults and Opportunities for Pediatric Kidney Transplantation</t>
  </si>
  <si>
    <t>Boehmig, G. A., Mueller-Sacherer, T., &amp; Viklicky, O. (2024). Kidney Paired Donation-European Transnational Experience in Adults and Opportunities for Pediatric Kidney Transplantation. Pediatric Transplantation, 28(6), Artikel e14840. https://doi.org/10.1111/petr.14840</t>
  </si>
  <si>
    <t>Adaptive threshold algorithm for detecting EEG-interburst intervals in extremely preterm neonates</t>
  </si>
  <si>
    <t>Mader, J., Hartmann, M., Dressler, A., &amp; Oberdorfer, L. et al. (2024). Adaptive threshold algorithm for detecting EEG-interburst intervals in extremely preterm neonates. Physiological Measurement, 45(9), Artikel 095017. https://doi.org/10.1088/1361-6579/ad7c05</t>
  </si>
  <si>
    <t>Physiological Measurement</t>
  </si>
  <si>
    <t>Inducing a Senescence Phenotype By Bromodomain Inhibition in High-risk Ependymoma</t>
  </si>
  <si>
    <t>Jaunecker, C. N., Freund, J., Laemmerer, A., &amp; Roosen, M. et al. (2024). Inducing a Senescence Phenotype By Bromodomain Inhibition in High-risk Ependymoma. Neuro-Oncology, 26, Artikel NOAE064212. https://doi.org/10.1093/neuonc/noae064.212</t>
  </si>
  <si>
    <t>Deciphering Cellular Crosstalk in Peripheral Nervous System Tumors Associated with Neurofibromatosis Type 1 Through Single-cell Rna Sequencing</t>
  </si>
  <si>
    <t>Freund, J., Robl, B., Gabler, L., &amp; Machreich, S. et al. (2024). Deciphering Cellular Crosstalk in Peripheral Nervous System Tumors Associated with Neurofibromatosis Type 1 Through Single-cell Rna Sequencing. Neuro-Oncology, 26. https://doi.org/10.1093/neuonc/noae064.578</t>
  </si>
  <si>
    <t>Implementation of a 7T Epilepsy Task Force consensus imaging protocol for routine presurgical epilepsy work-up</t>
  </si>
  <si>
    <t>Hangel, G., Kasprian, G., Chambers, S., &amp; Haider, L. et al. (2024). Implementation of a 7T Epilepsy Task Force consensus imaging protocol for routine presurgical epilepsy work-up: effect on diagnostic yield and lesion delineation. Journal of Neurology, 271(2), 804-818. https://doi.org/10.1007/s00415-023-11988-5</t>
  </si>
  <si>
    <t>Development of an online calculator for the prediction of seizure freedom following pediatric hemispherectomy using the Hemispherectomy Outcome Prediction Scale (HOPS)</t>
  </si>
  <si>
    <t>Weil, A. G., Dimentberg, E., Lewis, E., &amp; Ibrahim, G. M. et al. (2024). Development of an online calculator for the prediction of seizure freedom following pediatric hemispherectomy using the Hemispherectomy Outcome Prediction Scale (HOPS). Epilepsia, 65(1), 46-56. https://doi.org/10.1111/epi.17689</t>
  </si>
  <si>
    <t>Feasibility and antitumour activity of the FGFR inhibitor erdafitnib in three paediatric CNS tumour patients</t>
  </si>
  <si>
    <t>Stepien, N., Mayr, L., Schmook, M. T., &amp; Raimann, A. et al. (2024). Feasibility and antitumour activity of the FGFR inhibitor erdafitnib in three paediatric CNS tumour patients. Pediatric Blood and Cancer, 71(3), Artikel e30836. https://doi.org/10.1002/pbc.30836</t>
  </si>
  <si>
    <t>Pediatric Blood and Cancer</t>
  </si>
  <si>
    <t>Hangel, G., Kasprian, G., Chambers, S., &amp; Haider, L. et al. (2024). Correction to: Implementation of a 7T Epilepsy Task Force consensus imaging protocol for routine presurgical epilepsy work-up: effect on diagnostic yield and lesion delineation (Journal of Neurology, (2024), 271, 2, (804-818), 10.1007/s00415-023-11988-5). Journal of Neurology, 271(6), 3698-3701. https://doi.org/10.1007/s00415-024-12257-9</t>
  </si>
  <si>
    <t>Exploring Fgfr Inhibition and Combination Therapies for Atypical Teratoid/rhabdoid Tumors</t>
  </si>
  <si>
    <t>Senfter, D., Freund, J., Mager, L., &amp; Bruckner, K. et al. (2024). Exploring Fgfr Inhibition and Combination Therapies for Atypical Teratoid/rhabdoid Tumors. Neuro-Oncology, 26, Artikel NOAE064012. https://doi.org/10.1093/neuonc/noae064.012</t>
  </si>
  <si>
    <t>Bcor/l1-alterations Rewire Histone Regulation to Induce Oncogenic Pathways in Pediatric Central Nervous System Tumors</t>
  </si>
  <si>
    <t>Bruckner, K., Loetsch-Gojo, D., Gabler, L., &amp; Wang, S. et al. (2024). Bcor/l1-alterations Rewire Histone Regulation to Induce Oncogenic Pathways in Pediatric Central Nervous System Tumors. Neuro-Oncology, 26, Artikel noae064189. https://doi.org/10.1093/neuonc/noae064.189</t>
  </si>
  <si>
    <t>Feasibility, Tolerability and First Experience of Intracystic Treatment with Peginterferon Alfa-2a in Patients with Cystic Craniopharyngioma</t>
  </si>
  <si>
    <t>Hedrich, C., Patel, P., Haider, L., &amp; Taylor, T. et al. (2024). Feasibility, Tolerability and First Experience of Intracystic Treatment with Peginterferon Alfa-2a in Patients with Cystic Craniopharyngioma. Neuro-Oncology, 26, Artikel NOAE064045. https://doi.org/10.1093/neuonc/noae064.045</t>
  </si>
  <si>
    <t>Ezhip Impacts Cellular Differentiation in Posterior Fossa Group a Ependymoma</t>
  </si>
  <si>
    <t>Jaunecker, C., Jenseit, A., Zehetbauer, T., &amp; Stepien, N. et al. (2024). Ezhip Impacts Cellular Differentiation in Posterior Fossa Group a Ependymoma. Neuro-Oncology, 26, Artikel noae064214. https://doi.org/10.1093/neuonc/noae064.214</t>
  </si>
  <si>
    <t>Synergistic Effects of Combined Mek/cdk4/6 Inhibitor Treatment on Brafv600e Positive High-grade Glioma</t>
  </si>
  <si>
    <t>Mayr, L., Mager, L., Gabler, L., &amp; Madlener, S. et al. (2024). Synergistic Effects of Combined Mek/cdk4/6 Inhibitor Treatment on Brafv600e Positive High-grade Glioma. Neuro-Oncology, 26, Artikel NOAE064299. https://doi.org/10.1093/neuonc/noae064.299</t>
  </si>
  <si>
    <t>Pre-operative Tumour Classification Using Nanopore Sequencing of Cerebrospinal Fluid</t>
  </si>
  <si>
    <t>Stepien, N., Senfter, D., Freund, J., &amp; Machreich, S. et al. (2024). Pre-operative Tumour Classification Using Nanopore Sequencing of Cerebrospinal Fluid. Neuro-Oncology, 26, Artikel noae064711. https://doi.org/10.1093/neuonc/noae064.711</t>
  </si>
  <si>
    <t>Feasibility, tolerability, and first experience of intracystic treatment with peginterferon alfa-2a in patients with cystic craniopharyngioma</t>
  </si>
  <si>
    <t>Hedrich, C., Patel, P., Haider, L., &amp; Taylor, T. et al. (2024). Feasibility, tolerability, and first experience of intracystic treatment with peginterferon alfa-2a in patients with cystic craniopharyngioma. Frontiers in Oncology, 14, Artikel 1401761. https://doi.org/10.3389/fonc.2024.1401761</t>
  </si>
  <si>
    <t>GABAergic neuronal lineage development determines clinically actionable targets in diffuse hemispheric glioma, H3G34-mutant</t>
  </si>
  <si>
    <t>Liu, I., Cruzeiro, G. A. V., Bjerke, L., &amp; Rogers, R. F. et al. (2024). GABAergic neuronal lineage development determines clinically actionable targets in diffuse hemispheric glioma, H3G34-mutant. Cancer Cell, 42(9), 1528-1548.e17. https://doi.org/10.1016/j.ccell.2024.08.006</t>
  </si>
  <si>
    <t>Cancer Cell</t>
  </si>
  <si>
    <t>The telovelar approach for fourth ventricular tumors in children</t>
  </si>
  <si>
    <t>Cho, A., Lippolis, M. A., Herta, J., &amp; Dogan, M. et al. (2024). The telovelar approach for fourth ventricular tumors in children: is removal of the posterior arch of C1 necessary? Child's Nervous System, 40(9), 2707-2711. https://doi.org/10.1007/s00381-024-06443-3</t>
  </si>
  <si>
    <t>Hämophilie-Behandlung in Österreich</t>
  </si>
  <si>
    <t>Male, C., Ay, C., Crevenna, R., &amp; Eichinger, S. et al. (2024). Hämophilie-Behandlung in Österreich. Wiener Klinische Wochenschrift, 136(SUPPL 4), 75-102. https://doi.org/10.1007/s00508-024-02370-0</t>
  </si>
  <si>
    <t>Male, C., Ay, C., Crevenna, R., &amp; Eichinger, S. et al. (2024). Correction to: Hämophilie-Behandlung in Österreich (Wiener klinische Wochenschrift, (2024), 136, S4, (75-102), 10.1007/s00508-024-02370-0). Wiener Klinische Wochenschrift. https://doi.org/10.1007/s00508-024-02421-6</t>
  </si>
  <si>
    <t>The effect of prenatal maternal distress on offspring brain development</t>
  </si>
  <si>
    <t>Mandl, S., Alexopoulos, J., Doering, S., &amp; Wildner, B. et al. (2024). The effect of prenatal maternal distress on offspring brain development: A systematic review. Early Human Development, 192, Artikel 106009. https://doi.org/10.1016/j.earlhumdev.2024.106009</t>
  </si>
  <si>
    <t>Intrauterine Detection of Ureaplasma Species after Vaginal Colonization in Pregnancy and Neonatal Outcome</t>
  </si>
  <si>
    <t>Rittenschober-Boehm, J., Fuiko, R., Farr, A., &amp; Willinger, B. et al. (2024). Intrauterine Detection of Ureaplasma Species after Vaginal Colonization in Pregnancy and Neonatal Outcome. Neonatology, 121(2), 187-194. https://doi.org/10.1159/000534779</t>
  </si>
  <si>
    <t>In vitro resistance development gives insights into molecular resistance mechanisms against cefiderocol</t>
  </si>
  <si>
    <t>Kriz, R., Spettel, K., Pichler, A., &amp; Schefberger, K. et al. (2024). In vitro resistance development gives insights into molecular resistance mechanisms against cefiderocol. Journal of Antibiotics, 77(11), 757-767. https://doi.org/10.1038/s41429-024-00762-y</t>
  </si>
  <si>
    <t>Journal of Antibiotics</t>
  </si>
  <si>
    <t>Gth 2024</t>
  </si>
  <si>
    <t>Ay, C., &amp; Male-Dressler, C. (2024). Gth 2024: Building Bridges in Coagulation. Hamostaseologie, 44(1), 5-6. https://doi.org/10.1055/s-0044-1779290</t>
  </si>
  <si>
    <t>Hamostaseologie</t>
  </si>
  <si>
    <t>A systematic review and meta-analysis on the efficacy of dialectical behavior therapy variants for the treatment of post-traumatic stress disorder</t>
  </si>
  <si>
    <t>Prillinger, K., Goreis, A., Macura, S., &amp; Hajek Gross, C. et al. (2024). A systematic review and meta-analysis on the efficacy of dialectical behavior therapy variants for the treatment of post-traumatic stress disorder. European Journal of Psychotraumatology, 15(1), Artikel 2406662. https://doi.org/10.1080/20008066.2024.2406662</t>
  </si>
  <si>
    <t>European Journal of Psychotraumatology</t>
  </si>
  <si>
    <t>Seizure outcome in surgically treated pediatric gangliogliomas and dysembryoplastic neuroepitheliomas according to imaging and resection strategies</t>
  </si>
  <si>
    <t>Shawarba, J., Roessler, K., Tomschik, M., &amp; Wais, J. et al. (2024). Seizure outcome in surgically treated pediatric gangliogliomas and dysembryoplastic neuroepitheliomas according to imaging and resection strategies. Seizure, 122, 19-25. https://doi.org/10.1016/j.seizure.2024.09.002</t>
  </si>
  <si>
    <t>Seizure</t>
  </si>
  <si>
    <t>Does the Intraoperative Assessment of Site of Origin of Medulloblastoma Allow for a Tailoring of the Neurosurgical Strategy?</t>
  </si>
  <si>
    <t>Ciobanu-Caraus, O., Czech, T., Peyrl, A., &amp; Haberler, C. et al. (2024). Does the Intraoperative Assessment of Site of Origin of Medulloblastoma Allow for a Tailoring of the Neurosurgical Strategy? Data From a Retrospective Single-center Assessment and Proposal of a Prospective Multicenter Study. Neuro-Oncology, 26, Artikel NOAE064460. https://doi.org/10.1093/neuonc/noae064.460</t>
  </si>
  <si>
    <t>Enhancing interprofessional collaboration in paediatric training</t>
  </si>
  <si>
    <t>Schwarz, H., Zahler, K., Schmid, M., &amp; Beichler, H. et al. (2024). Enhancing interprofessional collaboration in paediatric training: Insights from profession-specific experiences and implications for future education. Acta Paediatrica, International Journal of Paediatrics, 113(6), 1453-1461. https://doi.org/10.1111/apa.17186</t>
  </si>
  <si>
    <t>Improving long-term outcomes in pediatric low-grade glioma</t>
  </si>
  <si>
    <t>Gojo, J., &amp; Preusser, M. (2024). Improving long-term outcomes in pediatric low-grade glioma. Nature Cancer. https://doi.org/10.1038/s43018-024-00741-0</t>
  </si>
  <si>
    <t>Nature Cancer</t>
  </si>
  <si>
    <t>Autor:innen UKKJ</t>
  </si>
  <si>
    <t>Fachzeitschrift</t>
  </si>
  <si>
    <t>Feucht, M./Autor:in
Moser, K./Autor:in</t>
  </si>
  <si>
    <t>Möslinger, Dorothea/Autor:in</t>
  </si>
  <si>
    <t>Kitzmüller, Erwin/Autor:in</t>
  </si>
  <si>
    <t>Thom, Katharina/Erst-Autor:in, Korrespondenzautor:in</t>
  </si>
  <si>
    <t>Male-Dressler, Christoph/Mitglied in Autor:innen Kooperation</t>
  </si>
  <si>
    <t>Male-Dressler, Anastasia/Autor:in</t>
  </si>
  <si>
    <t>Slavc, Irene/Autor:in
Azizi, Amedeo/Autor:in</t>
  </si>
  <si>
    <t>Azizi, Amedeo/Autor:in</t>
  </si>
  <si>
    <t>Jernej, Raphaela/Autor:in
Cardona, Francesco/Mitglied in Autor:innen Kooperation</t>
  </si>
  <si>
    <t>Wagner, Michael/Mitglied in Autor:innen Kooperation</t>
  </si>
  <si>
    <t>Wagner, Michael/Autor:in</t>
  </si>
  <si>
    <t>Binder, Christoph/Autor:in</t>
  </si>
  <si>
    <t>Werther, Tobias/Autor:in</t>
  </si>
  <si>
    <t>Dehlink, Eleonora/Autor:in</t>
  </si>
  <si>
    <t>Kratochwill, Klaus/Autor:in</t>
  </si>
  <si>
    <t>Wisgrill, Lukas/Autor:in
Martens, Anke/Autor:in</t>
  </si>
  <si>
    <t>Greber-Platzer, Susanne/Autor:in</t>
  </si>
  <si>
    <t>Ulbrich, Andrea/Autor:in</t>
  </si>
  <si>
    <t>Klebermaß-Schrehof, Katrin/Mitglied in Autor:innen Kooperation</t>
  </si>
  <si>
    <t>Tauschmann, Martin/Autor:in</t>
  </si>
  <si>
    <t>Siegert, Sandy/Mitglied in Autor:innen Kooperation
Freilinger, Michael/Mitglied in Autor:innen Kooperation</t>
  </si>
  <si>
    <t>Greber-Platzer, Susanne/Mitglied in Autor:innen Kooperation</t>
  </si>
  <si>
    <t>Cho, Anna/Autor:in</t>
  </si>
  <si>
    <t>Feucht, Martha/Autor:in</t>
  </si>
  <si>
    <t>Azizi, Amedeo A./Autor:in</t>
  </si>
  <si>
    <t>Hartmann, Gabriele/Autor:in</t>
  </si>
  <si>
    <t>Gruber, Saskia/Autor:in</t>
  </si>
  <si>
    <t>Csaicsich, Dagmar/Autor:in</t>
  </si>
  <si>
    <t>Male, Christoph/Autor:in</t>
  </si>
  <si>
    <t>Berger, Gabriele/Autor:in</t>
  </si>
  <si>
    <t>Tauschmann, Martin/Autor:in
Rami-Merhar, Birgit/Autor:in</t>
  </si>
  <si>
    <t>Rami-Merhar, Birgit/Autor:in</t>
  </si>
  <si>
    <t>Boztug, Kaan/Autor:in
Jimenez-heredia, Raul/Autor:in</t>
  </si>
  <si>
    <t>Lischka, Julia/Autor:in</t>
  </si>
  <si>
    <t>Gebeshuber, Christoph A./Autor:in</t>
  </si>
  <si>
    <t>Zettl, Anna/Autor:in</t>
  </si>
  <si>
    <t>Siegert, Sandy/Autor:in
Hartmann, Gabriele/Autor:in</t>
  </si>
  <si>
    <t>Diesner-Treiber, Susanne C./Letzt-Autor:in, Korrespondenzautor:in
Voitl, Julian J. M./Autor:in</t>
  </si>
  <si>
    <t>Cardona, Francesco/Autor:in</t>
  </si>
  <si>
    <t>Nagl, Katrin/Erst-Autor:in, Korrespondenzautor:in</t>
  </si>
  <si>
    <t>Raimann, Adalbert/Autor:in</t>
  </si>
  <si>
    <t>Gojo, Johannes/Autor:in
Mayr, Lisa/Autor:in</t>
  </si>
  <si>
    <t>Groeppel, Gudrun/Autor:in</t>
  </si>
  <si>
    <t>Wisgrill, Lukas/Autor:in</t>
  </si>
  <si>
    <t>Klier, Claudia/Letzt-Autor:in</t>
  </si>
  <si>
    <t>Scholl, Theresa/Autor:in
Feucht, Martha/Autor:in</t>
  </si>
  <si>
    <t>Filbin, Mariella G./Autor:in</t>
  </si>
  <si>
    <t>Konstantopoulou, Vassiliki/Autor:in
Heilos, Andreas/Autor:in</t>
  </si>
  <si>
    <t>Berger, Angelika/Autor:in</t>
  </si>
  <si>
    <t>Huber, Wolf-Dietrich/Autor:in</t>
  </si>
  <si>
    <t>Klebermass-Schrehof, Katrin/Autor:in</t>
  </si>
  <si>
    <t>Boztug, Kaan/Letzt-Autor:in, Korrespondenzautor:in</t>
  </si>
  <si>
    <t>Daniel-Fischer, Lisa/Autor:in</t>
  </si>
  <si>
    <t>Konstantopoulou, Vassiliki/Autor:in</t>
  </si>
  <si>
    <t>Mora-Theuer, Eva/Autor:in</t>
  </si>
  <si>
    <t>Peyrl, Andreas/Autor:in</t>
  </si>
  <si>
    <t>Roth, Vanessa/Autor:in</t>
  </si>
  <si>
    <t>Siegert, Sandy/Autor:in</t>
  </si>
  <si>
    <t>Siegert, Sandy/Erst-Autor:in</t>
  </si>
  <si>
    <t>Leeb, F./Autor:in</t>
  </si>
  <si>
    <t>Krottendorfer, Kerstin/Autor:in
Leiss, Ulrike/Autor:in</t>
  </si>
  <si>
    <t>Hasimbegovic, Ena/Autor:in</t>
  </si>
  <si>
    <t>Widhalm, Kurt/Letzt-Autor:in, Korrespondenzautor:in</t>
  </si>
  <si>
    <t>Vodopiutz, Julia/Autor:in
Steinbauer, Philipp/Autor:in</t>
  </si>
  <si>
    <t>Vodopiutz, Julia/Autor:in, Korrespondenzautor:in</t>
  </si>
  <si>
    <t>Szepfalusi, Zsolt/Autor:in
Schmidthaler, Klara/Autor:in</t>
  </si>
  <si>
    <t>Szepfalusi, Zsolt/Autor:in</t>
  </si>
  <si>
    <t>Siegert, Sandy/Autor:in
Seidl, Rainer/Autor:in</t>
  </si>
  <si>
    <t>Seidl, Rainer/Autor:in</t>
  </si>
  <si>
    <t>Seidl, R./Autor:in
Glatter, S./Autor:in</t>
  </si>
  <si>
    <t>Glatter, S./Autor:in</t>
  </si>
  <si>
    <t>Eibensteiner, Fabian/Autor:in</t>
  </si>
  <si>
    <t>Michel-Behnke, Ina/Autor:in</t>
  </si>
  <si>
    <t>Michel-Behnke, Ina/Erst-Autor:in, Korrespondenzautor:in</t>
  </si>
  <si>
    <t>Kratochwill, Klaus/Autor:in
Evgeniou, Michail/Autor:in</t>
  </si>
  <si>
    <t>Kratochwill, Klaus/Autor:in
Herzog, Rebecca/Autor:in</t>
  </si>
  <si>
    <t>Greber-Platzer, Susanne/Erst-Autor:in, Korrespondenzautor:in</t>
  </si>
  <si>
    <t>Siegert, Sandy/Autor:in
Freilinger, Michael/Autor:in</t>
  </si>
  <si>
    <t>Boztug, Kaan/Autor:in</t>
  </si>
  <si>
    <t>Boztug, Kaan/Letzt-Autor:in, Korrespondenzautor:in
Jimenez-Heredia, Raul/Autor:in</t>
  </si>
  <si>
    <t>Boztug, Kaan/Autor:in
Heredia, Raul Jimenez/Autor:in</t>
  </si>
  <si>
    <t>Boztug, Kaan/Autor:in
Jimenez-Heredia, Raul/Autor:in</t>
  </si>
  <si>
    <t>Wagner, Michael/Autor:in
Steinbauer, Philipp/Autor:in</t>
  </si>
  <si>
    <t>Michel-Behnke, Ina/Autor:in
Hauser, Jakob A./Autor:in</t>
  </si>
  <si>
    <t>Berger, Angelika/Erst-Autor:in, Korrespondenzautor:in</t>
  </si>
  <si>
    <t>Klomfar, Sophie/Autor:in</t>
  </si>
  <si>
    <t>Greber-Platzer, Susanne/Autor:in
Arbeiter, Klaus/Autor:in</t>
  </si>
  <si>
    <t>Arbeiter, Klaus/Autor:in</t>
  </si>
  <si>
    <t>Pummer, Linda/Autor:in
Wisgrill, Lukas/Autor:in</t>
  </si>
  <si>
    <t>Rami-Merhar, Birgit/Erst-Autor:in, Korrespondenzautor:in</t>
  </si>
  <si>
    <t>Wagner, Michael/Letzt-Autor:in</t>
  </si>
  <si>
    <t>Mechtler, Thomas/Autor:in</t>
  </si>
  <si>
    <t>Huber, Wolf -Dietrich/Autor:in</t>
  </si>
  <si>
    <t>Pletschko, Thomas/Autor:in
Weiler-Wichtl, Liesa/Autor:in</t>
  </si>
  <si>
    <t>Felnhofer, Anna Alexandra/Autor:in</t>
  </si>
  <si>
    <t>Tauschmann, Martin/Erst-Autor:in, Korrespondenzautor:in</t>
  </si>
  <si>
    <t>Kratochwill, Klaus/Autor:in, Korrespondenzautor:in</t>
  </si>
  <si>
    <t>Diesner-Treiber, Susanne C./Letzt-Autor:in, Korrespondenzautor:in</t>
  </si>
  <si>
    <t>Felnhofer, Anna/Autor:in</t>
  </si>
  <si>
    <t>Seidl-Mlczoch, Elisabeth/Autor:in</t>
  </si>
  <si>
    <t>Lubec, Gert/Autor:in</t>
  </si>
  <si>
    <t>Kasper, Andrea-Romana/Autor:in
Mechtler, Thomas P./Autor:in</t>
  </si>
  <si>
    <t>Wisgrill, Lukas/Autor:in
Berger, Angelika/Autor:in</t>
  </si>
  <si>
    <t>Gojo, Johannes/Autor:in</t>
  </si>
  <si>
    <t>Gojo, Johannes/Autor:in
Filbin, Mariella/Autor:in</t>
  </si>
  <si>
    <t>Gojo, Johannes/Letzt-Autor:in
Schned, Hannah/Autor:in</t>
  </si>
  <si>
    <t>Greber-Platzer, Susanne/Autor:in
Baumgartner-Kaut, Margot/Autor:in</t>
  </si>
  <si>
    <t>Codina, Maria Sanz/Autor:in</t>
  </si>
  <si>
    <t>Sanz-Codina, Maria/Autor:in</t>
  </si>
  <si>
    <t>Sanz-Codina, Maria/Erst-Autor:in</t>
  </si>
  <si>
    <t>Wagner, M./Autor:in</t>
  </si>
  <si>
    <t>Dressler, Anastasia/Letzt-Autor:in</t>
  </si>
  <si>
    <t>Dressler, Anastasia/Autor:in</t>
  </si>
  <si>
    <t>Dressler, Anastasia/Letzt-Autor:in, Korrespondenzautor:in</t>
  </si>
  <si>
    <t>Michel-Behnke, Ina/Autor:in
Pavo, Imre J./Autor:in</t>
  </si>
  <si>
    <t>Boztug, Kaan/Letzt-Autor:in</t>
  </si>
  <si>
    <t>Jungwirth, Gerhard/Autor:in</t>
  </si>
  <si>
    <t>Leeb, Franziska/Autor:in</t>
  </si>
  <si>
    <t>Wagner, Michael/Letzt-Autor:in
Schwarz, Hannah/Autor:in</t>
  </si>
  <si>
    <t>Berger, Angelika/Letzt-Autor:in</t>
  </si>
  <si>
    <t>Male-Dressler, Christoph/Letzt-Autor:in</t>
  </si>
  <si>
    <t>Macura, Sarah/Autor:in</t>
  </si>
  <si>
    <t>Feucht, Martha/Letzt-Autor:in
Mayer, Florian/Autor:in</t>
  </si>
  <si>
    <t>Gojo, Johannes/Erst-Autor:in, Korrespondenzautor:in</t>
  </si>
  <si>
    <t>Greber-Platzer, Susanne/Letzt-Autor:in, Korrespondenzautor:in
Grylli, Chryssa/Autor:in
Mora-Theuer, Eva Anna/Autor:in
Klomfar, Sophie Antonia/Autor:in</t>
  </si>
  <si>
    <t>Haiden, Nadja/Autor:in
Kirschenhofer, Susanne/Autor:in
Binder, Christoph/Autor:in</t>
  </si>
  <si>
    <t>Wisgrill, Lukas/Mitglied in Autor:innen Kooperation
Sadeghi, Kambis/Mitglied in Autor:innen Kooperation
Kojic, Marina/Mitglied in Autor:innen Kooperation
Förster-Waldl, Elisabeth/Mitglied in Autor:innen Kooperation
Boztug, Kaan/Mitglied in Autor:innen Kooperation</t>
  </si>
  <si>
    <t>Thajer, Alexandra/Autor:in
Baumgartner-Kaut, Margot/Autor:in
Greber-Platzer, Susanne/Autor:in</t>
  </si>
  <si>
    <t>Rami-Merhar, Birgit/Autor:in
Blauensteiner, Nicole/Autor:in
Tauschmann, Martin/Autor:in</t>
  </si>
  <si>
    <t>Tauschmann, Martin/Letzt-Autor:in
Rami-Merhar, Birgit/Autor:in
Nagl, Katrin Sophie/Autor:in
Blauensteiner, Nicole/Autor:in</t>
  </si>
  <si>
    <t>Aufricht, C./Autor:in
Eibensteiner, F./Autor:in
Herzog, R./Autor:in</t>
  </si>
  <si>
    <t>Gojo, Johannes/Autor:in
Steininger, Karin/Autor:in
Mayr, Lisa/Autor:in
Stepien, Natalia/Autor:in
Madlener, Sibylle/Autor:in</t>
  </si>
  <si>
    <t>Szepfalusi, Zsolt/Letzt-Autor:in
Peyrl, Andreas/Autor:in
Heilos, Andreas/Autor:in</t>
  </si>
  <si>
    <t>Filbin, Mariella G./Letzt-Autor:in
Gojo, Johannes/Autor:in
Bruckner, Katharina/Autor:in
Baumgartner, Alicia-Christina/Autor:in</t>
  </si>
  <si>
    <t>Gojo, Johannes/Autor:in
Madlener, Sibylle/Autor:in
Stepien, Natalia/Autor:in
Senfter, Daniel/Autor:in</t>
  </si>
  <si>
    <t>Mora-Theuer, Eva Anna/Letzt-Autor:in, Korrespondenzautor:in
Pantazidou, Anastasia/Autor:in
Schöggl, Johanna/Autor:in
Grylli, Chryssa/Autor:in</t>
  </si>
  <si>
    <t>Huber, Wolf-Dietrich/Autor:in
Pichler, Judith/Autor:in
Heilos, Andreas/Autor:in
Vodopiutz, Julia/Autor:in</t>
  </si>
  <si>
    <t>Kratochwill, Klaus/Autor:in
Sacnun, Juan Manuel/Autor:in
Herzog, Rebecca/Autor:in</t>
  </si>
  <si>
    <t>Klebermass-Schrehof, Katrin/Autor:in
Buchmayer, Julia/Autor:in
Goeral, Katharina/Autor:in</t>
  </si>
  <si>
    <t>Feucht, Martha/Letzt-Autor:in
Scholl, Theresa/Autor:in, Korrespondenzautor:in
Glatter, Sarah/Autor:in
Gruber, Victoria-Elisabeth/Autor:in</t>
  </si>
  <si>
    <t>Wagner, Michael/Letzt-Autor:in
Werther, Tobias/Autor:in
Berger, Angelika/Autor:in</t>
  </si>
  <si>
    <t>Berger, Angelika/Autor:in
Pummer, Linda/Autor:in
Eigenschink, Michael/Autor:in
Kasbauer, Rajmund/Autor:in
Martens, Anke/Autor:in
Wisgrill, Lukas/Erst-Autor:in, Korrespondenzautor:in</t>
  </si>
  <si>
    <t>Berger, Angelika/Autor:in
Brandstetter, Sophia/Autor:in
Eibensteiner, Fabian/Autor:in
Kornsteiner-Krenn, Margit/Autor:in
Thanhaeuser, Margarita/Autor:in</t>
  </si>
  <si>
    <t>Gojo, Johannes/Letzt-Autor:in
Madlener, Sibylle/Autor:in
Senfter, Daniel/Autor:in
Stepien, Natalia/Autor:in</t>
  </si>
  <si>
    <t>Giordano, Vito/Letzt-Autor:in, Korrespondenzautor:in
Berger, Angelika/Autor:in
Fuiko, Renate/Autor:in
Klebermass-Schrehof, Katrin/Autor:in
Buchmayer, Julia/Autor:in
Goeral, Katharina/Autor:in</t>
  </si>
  <si>
    <t>Wagner, Michael/Letzt-Autor:in
Berger, Angelika/Autor:in
Rittenschober-Boehm, Judith/Erst-Autor:in, Korrespondenzautor:in</t>
  </si>
  <si>
    <t>Berger, Angelika/Autor:in
Brandstetter, Sophia/Autor:in
Kornsteiner-Krenn, Margit/Autor:in
Thanhaeuser, Margarita/Erst-Autor:in</t>
  </si>
  <si>
    <t>Berger, Angelika/Autor:in
Fuiko, Renate/Autor:in
Brandstetter, Sophia/Autor:in
Eibensteiner, Fabian/Autor:in
Thanhaeuser, Margarita/Erst-Autor:in</t>
  </si>
  <si>
    <t>Peyrl, Andreas/Letzt-Autor:in, Korrespondenzautor:in
Mayr, Lisa/Autor:in
Azizi, Amedeo A./Autor:in
Senfter, Daniel/Autor:in</t>
  </si>
  <si>
    <t>Fuiko, Renate/Autor:in
Wald, Martin/Autor:in
Berger, Angelika/Autor:in</t>
  </si>
  <si>
    <t>Wisgrill, Lukas/Autor:in
Klebermass-Schrehof, Katrin/Autor:in
Berger, Angelika/Autor:in</t>
  </si>
  <si>
    <t>Werther, Tobias/Letzt-Autor:in
Berger, Angelika/Autor:in
Kung, Erik/Autor:in</t>
  </si>
  <si>
    <t>Gojo, Johannes/Autor:in
Filbin, Mariella/Autor:in
Senfter, Daniel/Autor:in
Stepien, Natalia/Autor:in
Bruckner, Katharina/Autor:in
Mager, Leah/Autor:in
Laemmerer, Anna/Autor:in
Freund, Julia/Autor:in</t>
  </si>
  <si>
    <t>Feucht, Martha/Autor:in
Moser, Katharina/Autor:in
Diehm, Robert/Autor:in</t>
  </si>
  <si>
    <t>Gojo, Johannes/Autor:in
Mager, Leah/Autor:in
Madlener, Sibylle/Autor:in
Bruckner, Katharina/Autor:in
Stepien, Natalia/Autor:in</t>
  </si>
  <si>
    <t>Filbin, Mariella G./Letzt-Autor:in, Korrespondenzautor:in
Gojo, Johannes/Autor:in
Slavc, Irene/Autor:in
Mayr, Lisa/Autor:in
Madlener, Sibylle/Autor:in
Baumgartner, Alicia-Christina/Autor:in</t>
  </si>
  <si>
    <t>Gojo, Johannes/Autor:in
Peyrl, Andreas/Autor:in
Azizi, Amedeo A./Autor:in
Hedrich, Cora/Autor:in
Lippolis, Maria Aliotti/Autor:in</t>
  </si>
  <si>
    <t>Gojo, Johannes/Autor:in
Slavc, Irene/Autor:in
Peyrl, Andreas/Autor:in</t>
  </si>
  <si>
    <t>Goeral, Katharina/Letzt-Autor:in, Korrespondenzautor:in
Berger, Angelika/Autor:in
Olischar, Monika/Autor:in
Giordano, Vito/Autor:in
Elis, Julia/Autor:in</t>
  </si>
  <si>
    <t>CeRUD</t>
  </si>
  <si>
    <t>Epilepsie</t>
  </si>
  <si>
    <t>Neonatologie</t>
  </si>
  <si>
    <t>Onkologie</t>
  </si>
  <si>
    <t>Neonatologie, Päd. Intensivmedizin gesamt</t>
  </si>
  <si>
    <t>Allergo/Pulmo</t>
  </si>
  <si>
    <t>Diabetes</t>
  </si>
  <si>
    <t>Endokrinologie</t>
  </si>
  <si>
    <t>Adipositas und Lipidstoffwechsel</t>
  </si>
  <si>
    <t>Neuropädiatrie</t>
  </si>
  <si>
    <t>Psychosomatik</t>
  </si>
  <si>
    <t>Stoffwechselstörungen/Metabolismus</t>
  </si>
  <si>
    <t>Ambulanz</t>
  </si>
  <si>
    <t>FOKUS</t>
  </si>
  <si>
    <t>Päd. Pulmologie, Allergologie u. Endokrinologie</t>
  </si>
  <si>
    <t>(Pädiatrische) Gerinnung</t>
  </si>
  <si>
    <t>Kardiologie</t>
  </si>
  <si>
    <t>Päd. Kardiologie</t>
  </si>
  <si>
    <t>Nephrologie</t>
  </si>
  <si>
    <t>Rheumatologie</t>
  </si>
  <si>
    <t>Gastroenterologie</t>
  </si>
  <si>
    <t>Päd. Nephrologie u. Gastroenterologie</t>
  </si>
  <si>
    <t>ehemalige Mitarbeiter*innen / Prof. Kurt Widhalm</t>
  </si>
  <si>
    <t>Immunologie</t>
  </si>
  <si>
    <t>Müller-Sacherer, Thomas/Autor:in</t>
  </si>
  <si>
    <t>Zeyda, Maximillian/Autor:in
Förster-Waldl, Elisabeth/Autor:in</t>
  </si>
  <si>
    <t>Thanhäuser, Margarita/Autor:in</t>
  </si>
  <si>
    <t xml:space="preserve">Felnhofer, Anna/Erst-Autor:in, Korrespondenzautor:in
Goinska, Katharina/Autor:in
Weiss, Lisa/Autor:in
</t>
  </si>
  <si>
    <t>Rittenschober-Böhm, Judith/Autor:in</t>
  </si>
  <si>
    <t>Müller-Sacherer, Thomas/Autor:in
Aufricht, Christoph/Autor:in
Heindl-Rusai, Krisztina/Autor:in
Eibensteiner, Fabian/Erst-Autor:in</t>
  </si>
  <si>
    <t>Müller-Sacherer, Thomas/Autor:in
Eibensteiner, Fabian/Autor:in</t>
  </si>
  <si>
    <t>Göral, Katharina/Letzt-Autor:in
Berger, Angelika/Autor:in
Olischar, Monika/Autor:in
Fuiko, Renate/Autor:in
Giordano, Vito/Autor:in
Elis, Julia/Autor:in</t>
  </si>
  <si>
    <t>Göral, Katharina/Erst-Autor:in, Korrespondenzautor:in
Berger, Angelika/Autor:in
Olischar, Monika/Autor:in</t>
  </si>
  <si>
    <t>Böhm, Michael/Letzt-Autor:in
Aufricht, Christoph/Autor:in
Kaltenegger, Lukas/Autor:in
Eibensteiner, Fabian/Autor:in</t>
  </si>
  <si>
    <t>IF</t>
  </si>
  <si>
    <t>Autorinnen w.</t>
  </si>
  <si>
    <t>Autoren m.</t>
  </si>
  <si>
    <t>Erstautorin w.</t>
  </si>
  <si>
    <t>Erstautor m.</t>
  </si>
  <si>
    <t>Korresp. w.</t>
  </si>
  <si>
    <t>Korresp. m.</t>
  </si>
  <si>
    <t>Letztautorin w.</t>
  </si>
  <si>
    <t>Letztautor m.</t>
  </si>
  <si>
    <t xml:space="preserve">Calek, Elisabeth/Erst-Autor:in
Binder, Christoph/Letzt-Autor:in, Korrespondenzautor:in
Berger, Angelika/Autor:in
Harreiter, Karin/Autor:in
Thajer, Alexandra/Autor:in
</t>
  </si>
  <si>
    <t xml:space="preserve">Giordano, Vito/Erst-Autor:in, Korrespondenzautor:in
Deindl, Philipp/Letzt-Autor:in
Berger, Angelika/Autor:in
Wagner, Michael/Autor:in
Steinbauer, Philipp/Autor:in
Pointner, Nadine/Autor:in
</t>
  </si>
  <si>
    <t xml:space="preserve">Stummer, Sophie/Erst-Autor:in, Korrespondenzautor:in
Giordano, Vito/Letzt-Autor:in
Berger, Angelika/Autor:in
Bartha-Doering, Lisa/Autor:in
Buchmayer, Julia/Autor:in
Mader, Johannes/Autor:in
Klebermass-Schrehof, Katrin/Autor:in
</t>
  </si>
  <si>
    <t xml:space="preserve">Steinbauer, Philipp/Erst-Autor:in, Korrespondenzautor:in
Olischar, Monika/Letzt-Autor:in
Giordano, Vito/Autor:in
Berger, Angelika/Autor:in
Deindl, Philipp/Autor:in
Schned, Hannah/Autor:in
</t>
  </si>
  <si>
    <t xml:space="preserve">Dvorsky, Robyn/Erst-Autor:in
Wagner, Michael/Letzt-Autor:in, Korrespondenzautor:in
Berger, Angelika/Autor:in
Werther, Tobias/Autor:in
Klebermass-Schrehof, Katrin/Autor:in
Lietz, Andrea/Autor:in
Bibl, Katharina/Autor:in
</t>
  </si>
  <si>
    <t xml:space="preserve">Buchmayer, Julia/Erst-Autor:in
Göral, Katharina/Letzt-Autor:in, Korrespondenzautor:in
Berger, Angelika/Autor:in
Klebermass-Schrehof, Katrin/Autor:in
Giordano, Vito/Autor:in
Stummer, Sophie/Autor:in
Jernej, Raphaela/Autor:in
</t>
  </si>
  <si>
    <t xml:space="preserve">Grill, Agnes/Erst-Autor:in
Rittenschober-Böhm, Judith/Letzt-Autor:in
Berger, Angelika/Autor:in
Goeral, Katharina/Autor:in, Korrespondenzautor:in
</t>
  </si>
  <si>
    <t xml:space="preserve">Aichhorn, Lukas/Erst-Autor:in, Korrespondenzautor:in
Küng, Erik/Letzt-Autor:in
Berger, Angelika/Autor:in
Werther, Tobias/Autor:in
Habrina, Lisa/Autor:in
</t>
  </si>
  <si>
    <t xml:space="preserve">Mader, Johannes/Erst-Autor:in, Korrespondenzautor:in
Giordano, Vito/Letzt-Autor:in
Klebermass-Schrehof, Katrin/Autor:in
Berger, Angelika/Autor:in
Werther, Tobias/Autor:in
Czaba-Hnizdo, Christine/Autor:in
Rona, Zsofia/Autor:in
Oberdorfer, Lisa/Autor:in
Dressler, Anastasia/Autor:in
</t>
  </si>
  <si>
    <t xml:space="preserve">Rittenschober-Böhm, Judith/Erst-Autor:in, Korrespondenzautor:in
Göral, Katharina/Letzt-Autor:in
Berger, Angelika/Autor:in
Fuiko, Renate/Autor:in
</t>
  </si>
  <si>
    <t xml:space="preserve">Schwarz, Hannah/Erst-Autor:in, Korrespondenzautor:in
Wagner, Michael/geteilte Letzt-Autor:innenschaft, Korrespondenzautor:in
Berger, Angelika/Autor:in
</t>
  </si>
  <si>
    <t xml:space="preserve">Azizi, Amedeo A./Erst-Autor:in, Korrespondenzautor:in
Pletschko, Thomas/Autor:in
Rosenmayr, Verena/Autor:in
</t>
  </si>
  <si>
    <t xml:space="preserve">Gojo, Johannes/Erst-Autor:in
Filbin, Mariella/Autor:in
Bruckner, Katharina/Autor:in
</t>
  </si>
  <si>
    <t xml:space="preserve">Mayr, L./Erst-Autor:in, Korrespondenzautor:in
Gojo, J./Autor:in
Laemmerer, A./Autor:in
Senfter, D./Autor:in
Machreich, S./Autor:in
Bruckner, K./Autor:in
Madlener, S./Autor:in
</t>
  </si>
  <si>
    <t xml:space="preserve">Weiler-Wichtl, Liesa J./Erst-Autor:in, Korrespondenzautor:in
Leiss, Ulrike/Letzt-Autor:in
Kollmann, Alina/Autor:in
Hopfgartner, Maximilian/Autor:in
Hansl, Rita/Autor:in
Rosenmayr, Verena/Autor:in
Fohn-Erhold, Verena/Autor:in
</t>
  </si>
  <si>
    <t xml:space="preserve">Weiler-Wichtl, Liesa J./Erst-Autor:in, Korrespondenzautor:in
Schneider, Carina/Letzt-Autor:in
Leiss, Ulrike/Autor:in
Hansl, Rita/Autor:in
Pletschko, Thomas/Autor:in
Schwarzinger, Agathe/Autor:in
Fohn-Erhold, Verena/Autor:in
Kollmann, Alina/Autor:in
</t>
  </si>
  <si>
    <t xml:space="preserve">Azizi, Amedeo A./Erst-Autor:in
Krottendorfer, Kerstin/Autor:in
Pletschko, Thomas/Autor:in
Hedrich, Cora/Autor:in
Baumgartner, Alicia-Christina/Autor:in
</t>
  </si>
  <si>
    <t xml:space="preserve">Weiler-Wichtl, Liesa J./Erst-Autor:in, Korrespondenzautor:in
Leiss, Ulrike/Letzt-Autor:in
Hopfgartner, Maximilian/Autor:in
Zettl, Anna/Autor:in
Gojo, Johannes/Autor:in
Schneider, Carina/Autor:in
</t>
  </si>
  <si>
    <t xml:space="preserve">Peyrl, Andreas/Erst-Autor:in
Slavc, Irene/Autor:in
Gojo, Johannes/Autor:in
Mayr, Lisa/Autor:in
Azizi, Amedeo A./Autor:in
Madlener, Sibylle/Autor:in
Senfter, Daniel/Autor:in
Stepien, Natalia/Autor:in
</t>
  </si>
  <si>
    <t xml:space="preserve">Schned, Hannah/Erst-Autor:in
Gojo, Johannes/Letzt-Autor:in
Slavc, Irene/Autor:in
Stepien, Natalia/Autor:in
Koeller, Clara/Autor:in
Hedrich, Cora/Autor:in
Lippolis, Maria Aliotti/Autor:in
Mayr, Lisa/Autor:in
Azizi, Amedeo/Autor:in
Peyrl, Andreas/Autor:in
</t>
  </si>
  <si>
    <t xml:space="preserve">Leiss, Ulrike/Erst-Autor:in
Weiler-Wichtl, Liesa J./Letzt-Autor:in
Zettl, Anna/Autor:in
Hansl, Rita/Autor:in
Gojo, Johannes/Autor:in
Schneider, Carina/Autor:in
</t>
  </si>
  <si>
    <t xml:space="preserve">Freund, Julia/Erst-Autor:in
Gojo, Johannes/Letzt-Autor:in
Azizi, Amedeo/Autor:in
Baumgartner, Alicia/Autor:in
Madlener, Sibylle/Autor:in
Machreich, Sarah/Autor:in
Robl, Bernhard/Autor:in
</t>
  </si>
  <si>
    <t xml:space="preserve">Stepien, Natalia/Erst-Autor:in
Gojo, Johannes/Letzt-Autor:in, Korrespondenzautor:in
Azizi, Amedeo A./Autor:in
Peyrl, Andreas/Autor:in
Raimann, Adalbert/Autor:in
Mayr, Lisa/Autor:in
</t>
  </si>
  <si>
    <t xml:space="preserve">Senfter, Daniel/Erst-Autor:in
Gojo, Johannes/Letzt-Autor:in
Madlener, Sibylle/Autor:in
Laemmerer, Anna/Autor:in
Mayr, Lisa/Autor:in
Stepien, Natalia/Autor:in
Bruckner, Katharina/Autor:in
Mager, Leah/Autor:in
Freund, Julia/Autor:in
</t>
  </si>
  <si>
    <t xml:space="preserve">Bruckner, Katharina/Erst-Autor:in
Gojo, Johannes/Letzt-Autor:in
Filbin, Mariella G./Autor:in
Senfter, Daniel/Autor:in
Madlener, Sibylle/Autor:in
</t>
  </si>
  <si>
    <t xml:space="preserve">Hedrich, Cora/Erst-Autor:in
Gojo, Johannes/Autor:in
Peyrl, Andreas/Autor:in
Azizi, Amedeo A./Autor:in
Mayr, Lisa/Autor:in
Koeller, Clara/Autor:in
Schned, Hannah/Autor:in
Lippolis, Maria Aliotti/Autor:in
Stepien, Natalia/Autor:in
</t>
  </si>
  <si>
    <t xml:space="preserve">Mayr, Lisa/Erst-Autor:in
Gojo, Johannes/Letzt-Autor:in
Azizi, Amedeo A./Autor:in
Peyrl, Andreas/Autor:in
Bruckner, Katharina/Autor:in
Laemmerer, Anna/Autor:in
Madlener, Sibylle/Autor:in
Mager, Leah/Autor:in
</t>
  </si>
  <si>
    <t xml:space="preserve">Stepien, Natalia/Erst-Autor:in
Gojo, Johannes/Letzt-Autor:in
Madlener, Sibylle/Autor:in
Peyrl, Andreas/Autor:in
Azizi, Amedeo A./Autor:in
Koller, Clara/Autor:in
Schned, Hannah/Autor:in
Lippolis, Maria Aliotti/Autor:in
Hedrich, Cora/Autor:in
Mayr, Lisa/Autor:in
Laemmerer, Anna/Autor:in
Mager, Leah/Autor:in
Bruckner, Katharina/Autor:in
Machreich, Sarah/Autor:in
Freund, Julia/Autor:in
Senfter, Daniel/Autor:in
</t>
  </si>
  <si>
    <t xml:space="preserve">Hedrich, Cora/Erst-Autor:in
Gojo, Johannes/geteilte Letzt-Autor:innenschaft, Korrespondenzautor:in
Peyrl, Andreas/Autor:in
Azizi, Amedeo A./Autor:in
Mayr, Lisa/Autor:in
Koeller, Clara/Autor:in
Schned, Hannah/Autor:in
Lippolis, Maria Aliotti/Autor:in
Stepien, Natalia/Autor:in
</t>
  </si>
  <si>
    <t xml:space="preserve">Monino-Romero, S./Erst-Autor:in
Szepfalusi, Z./Autor:in
</t>
  </si>
  <si>
    <t xml:space="preserve">Dwivedi, Varsha/Erst-Autor:in
Szepfalusi, Zsolt/Letzt-Autor:in, Korrespondenzautor:in
Bannert, Christina/Autor:in
Sieber, Justyna/Autor:in
Schmidthaler, Klara/Autor:in
Kopanja, Sonja/Autor:in
</t>
  </si>
  <si>
    <t xml:space="preserve">Rami-Merhar, Birgit/Erst-Autor:in
Blauensteiner, Nicole/Autor:in
</t>
  </si>
  <si>
    <t xml:space="preserve">Steininger, Jojo/Erst-Autor:in
Riedl, Stefan/Letzt-Autor:in, Korrespondenzautor:in
Knaus, Sarah/Autor:in
</t>
  </si>
  <si>
    <t xml:space="preserve">Knaus, Sarah/Erst-Autor:in, Korrespondenzautor:in
Riedl, Stefan/Letzt-Autor:in
Steininger, Johanna/Autor:in
</t>
  </si>
  <si>
    <t xml:space="preserve">Pantazidou, Anastasia/Erst-Autor:in
Greber-Platzer, Susanne/Letzt-Autor:in, Korrespondenzautor:in
Schaller, Laura/Autor:in
Macura, Sarah/Autor:in
Schoeggl, Johanna/Autor:in
Mora-Theuer, Eva/Autor:in
Klomfar, Sophie/Autor:in
Grylli, Chryssa/Autor:in
</t>
  </si>
  <si>
    <t xml:space="preserve">Bartha-Doering, Lisa/Erst-Autor:in, Korrespondenzautor:in
Seidl, Rainer/Letzt-Autor:in
Giordano, Vito/Autor:in
</t>
  </si>
  <si>
    <t xml:space="preserve">Mandl, Sophie/Erst-Autor:in, Korrespondenzautor:in
Bartha-Doering, Lisa/Letzt-Autor:in
Seidl, Rainer/Autor:in
</t>
  </si>
  <si>
    <t xml:space="preserve">Schmid, Carolin/Erst-Autor:in
Eisenwort, Brigitte/Letzt-Autor:in, Korrespondenzautor:in
Klier, Claudia/Autor:in
</t>
  </si>
  <si>
    <t xml:space="preserve">Kafka, Johanna Xenia/Erst-Autor:in
Felnhofer, Anna/Letzt-Autor:in, Korrespondenzautor:in
</t>
  </si>
  <si>
    <t xml:space="preserve">Göschl, Bernadette/geteilte Erst-Autor:innenschaft
Konstantopoulou, Vassiliki/geteilte Letzt-Autor:innenschaft, Korrespondenzautor:in
Herle, Marion/Autor:in
Baumgartner-Kaut, Margot/Autor:in
Zeyda, Maximilian/Autor:in
</t>
  </si>
  <si>
    <t xml:space="preserve">Male, Christoph/Erst-Autor:in, Korrespondenzautor:in
Wissmann, Eva/Autor:in
Thom, Katharina/Autor:in
</t>
  </si>
  <si>
    <t xml:space="preserve">Heno, J./Erst-Autor:in, Korrespondenzautor:in
Pees, C./Letzt-Autor:in
Michel-Behnke, I./Autor:in
</t>
  </si>
  <si>
    <t xml:space="preserve">Kahl, Beatrice Susanne/Erst-Autor:in, Korrespondenzautor:in
Michel-Behnke, Ina/Letzt-Autor:in
Gass, Matthias/Autor:in
Marx, Manfred/Autor:in
</t>
  </si>
  <si>
    <t xml:space="preserve">Herzog, Rebecca/Erst-Autor:in
Kratochwill, Klaus/Letzt-Autor:in
Aufricht, Christoph/Autor:in
Eibensteiner, Fabian/Autor:in
Daniel-Fischer, Lisa/Autor:in
</t>
  </si>
  <si>
    <t xml:space="preserve">Daniel-Fischer, Lisa/Erst-Autor:in
Aufricht, Christoph/Letzt-Autor:in, Korrespondenzautor:in
</t>
  </si>
  <si>
    <t xml:space="preserve">Selzer, Axana/Erst-Autor:in
Böhm, Michael/Letzt-Autor:in, Korrespondenzautor:in
Aufricht, Christoph/Autor:in
Herle, Marion/Autor:in
Müller-Sacherer, Thomas/Autor:in
Arbeiter, Klaus/Autor:in
Valent, Isabella/Autor:in
Kaltenegger, Lukas/Autor:in
Eibensteiner, Fabian/Autor:in
</t>
  </si>
  <si>
    <t xml:space="preserve">Eibensteiner, Fabian/Erst-Autor:in
Aufricht, Christoph/Autor:in
Kratochwill, Klaus/Autor:in
Herzog, Rebecca/Autor:in
</t>
  </si>
  <si>
    <t xml:space="preserve">Eibensteiner, Fabian/Erst-Autor:in, Korrespondenzautor:in
Rusai, Krisztina/Letzt-Autor:in
Aufricht, Christoph/Autor:in
Müller-Sacherer, Thomas/Autor:in
Uhl, Phoebe/Autor:in
</t>
  </si>
  <si>
    <t>Correction to: Implementation of a 7T Epilepsy Task Force consensus imaging protocol for routine presurgical epilepsy work-up: effect on diagnostic yield and lesion delineation</t>
  </si>
  <si>
    <t>Nurture growth: Ketogenic diet therapy and growth velocity in infants under 12 months with epilepsy - A systematic review and infant data study</t>
  </si>
  <si>
    <t>Assessment of self-perceived knowledge of key clinical pharmacology concepts and educational needs among European Paediatric Intensive Care Units: an ESPNIC survey</t>
  </si>
  <si>
    <t>Intensive Care Medicine</t>
  </si>
  <si>
    <t>Resistance, rebound, and recurrence regrowth patterns in pediatric low-grade glioma treated by MAPK inhibition: A modified Delphi approach to build international consensus-based definitions-International Pediatric Low-Grade Glioma Coalition</t>
  </si>
  <si>
    <t>Konstantopoulou, Vassiliki/Autor:in
Möslinger, Dorothea/Autor:in</t>
  </si>
  <si>
    <t xml:space="preserve">Dworzak, Sophie/Erst-Autor:in, Korrespondenzautor:in
Greber-Platzer, Susanne/Letzt-Autor:in
Neyer, Manuela/Autor:in
</t>
  </si>
  <si>
    <t>Impact of Liraglutide Therapy on Mitigating Cardiovascular and Metabolic Comorbidities in Adolescents with Morbid Obesity</t>
  </si>
  <si>
    <t>Dworzak, S., Neyer, M., De Gier, C., &amp; Skacel, G. et al. (2024). Impact of Liraglutide Therapy on Mitigating Cardiovascular and Metabolic Comorbidities in Adolescents with Morbid Obesity. Atherosclerosis, 395.</t>
  </si>
  <si>
    <t>Nigmann, Charlotte/Erst-Autor:in
Greber-Platzer, Susanne/Letzt-Autor:in
Müller-Sacherer, Thomas/Autor:in
Arbeiter, Klaus/Autor:in
Dworzak, Sophie/Autor:in
Neyer, Manuela/Autor:in</t>
  </si>
  <si>
    <t xml:space="preserve">Greber-Platzer, Susanne/Autor:in
Thajer, Alexandra/Autor:in
</t>
  </si>
  <si>
    <t>The Lancet Diabetes and Endocrinology</t>
  </si>
  <si>
    <t>Elshorbagy, A., Lyons, A. R. M., Vallejo-Vaz, A. J., &amp; Stevens, C. A. T. et al. (2024). Association of BMI, lipid-lowering medication, and age with prevalence of type 2 diabetes in adults with heterozygous familial hypercholesterolaemia: a worldwide cross-sectional study. The Lancet Diabetes and Endocrinology, 12(11), 811-823. https://doi.org/10.1016/S2213-8587(24)00221-3</t>
  </si>
  <si>
    <t xml:space="preserve">Greber-Platzer, Susanne/Autor:in
</t>
  </si>
  <si>
    <t>Evinacumab in homozygous familial hypercholesterolaemia: long-term safety and efficacy</t>
  </si>
  <si>
    <t>Clinical practice recommendations on lipoprotein apheresis for children with homozygous familial hypercholesterolaemia: An expert consensus statement from ERKNet and ESPN</t>
  </si>
  <si>
    <t>Association of BMI, lipid-lowering medication, and age with prevalence of type 2 diabetes in adults with heterozygous familial hypercholesterolaemia: a worldwide cross-sectional study</t>
  </si>
  <si>
    <t>Family structures and parents' occupational models: its impact on children's diabetes</t>
  </si>
  <si>
    <t>Vosoritide Therapy in Children with Achondroplasia: Early Experience and Practical Considerations for Clinical Practice</t>
  </si>
  <si>
    <t>Working towards risk stratification for ascending aortic dilatation in pediatric Turner syndrome patients: results of a longitudinal echocardiographical observation</t>
  </si>
  <si>
    <t>Impact of COVID-19 pandemic on characteristics, extent and trends in child maltreatment in 34 Euro-CAN COST Action countries: a scoping review protocol</t>
  </si>
  <si>
    <t>Daverio, M., Sperotto, F., Poletto, E., Bianzina, S., Butragueno Laiseca, L., Cardona, F., De Cock, P., de Hoog, M., George, S., Oualha, M., Pokorna, P., Sfriso, F., Tessari, A., de Wildt, S. N., &amp; Amigoni, A. (2024). Assessment of self-perceived knowledge of key clinical pharmacology concepts and educational needs among European Paediatric Intensive Care Units: an ESPNIC survey. Intensive Care Medicine, Artikel 21. Vorzeitige Online-Publikation. https://doi.org/10.1007/s44253-024-00044-3</t>
  </si>
  <si>
    <t>The Lancet Respiratory Medicine</t>
  </si>
  <si>
    <t>LOM_PUNKTE</t>
  </si>
  <si>
    <t>nein</t>
  </si>
  <si>
    <t>ja</t>
  </si>
  <si>
    <t>Cho, Anna/Erst-Autor:in, Korrespondenzautor:in</t>
  </si>
  <si>
    <t>Neuromuscular diseases</t>
  </si>
  <si>
    <t>Genomics and Informatics</t>
  </si>
  <si>
    <t>Cho, A. (2024). Neuromuscular diseases. Genomics and Informatics. Https://doi.org/10.1186/s44342-024-00027-y</t>
  </si>
  <si>
    <t>Correction to: Hämophilie-Behandlung in Österreich (Wiener klinische Wochenschrift, (2024), 136, S4, (75-102), 10.1007/s00508-024-02370-0)</t>
  </si>
  <si>
    <t>Management of phenylketonuria in European PKU centres remains heterogeneous</t>
  </si>
  <si>
    <t>Molecular Genetics and Metabolism</t>
  </si>
  <si>
    <t>Roscher, Anne/Auttor:in</t>
  </si>
  <si>
    <t>Kirsten A., Amaya B.-Q., Alberto B. &amp;  Macdonald M et al. (2024). Management of phenylketonuria in European PKU centres remains heterogeneous. Molecular Genetics and Metabolism, 141(1). Https://doi.org/10.1016/j.ymgme.2023.108120</t>
  </si>
  <si>
    <t>Diversity of kidney care referral pathways in national child health systems of 48 European countries</t>
  </si>
  <si>
    <t>Tasic, V., Edvardsson, V., Preka, E. &amp; Ehrich J. (2024). Diversity of kidney care referral pathways in national child health systems of 48 European countries. Frontiers in Pediatrics, 12. https://doi.org/10.3389/fped.2024.1327422</t>
  </si>
  <si>
    <t>LOM relevant</t>
  </si>
  <si>
    <t>LOM-Faktor</t>
  </si>
  <si>
    <t>LOM rel. ges.</t>
  </si>
  <si>
    <t>Correction to: Treatment of haemophilia in Austria (vol 136, pg 75, 2024)</t>
  </si>
  <si>
    <t>Male, C., Ay, C., Crevenna, R., &amp; Eichinger, S. et al. (2024). Correction to: Treatment of haemophilia in Austria (vol 136, pg 75, 2024). Wiener Klinische Wochenschrift. https://doi.org/10.1007/s00508-024-02384-8</t>
  </si>
  <si>
    <t xml:space="preserve">Publikationen 2024 gesamt </t>
  </si>
  <si>
    <t xml:space="preserve">St. Anna / CCRI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</si>
</sst>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1" x14ac:knownFonts="1">
    <font>
      <sz val="11"/>
      <color indexed="8"/>
      <name val="Calibri"/>
      <family val="2"/>
      <scheme val="minor"/>
    </font>
    <font>
      <b/>
      <sz val="16"/>
      <name val="Calibri"/>
      <family val="2"/>
      <scheme val="minor"/>
    </font>
    <font>
      <b/>
      <sz val="12"/>
      <name val="Calibri"/>
      <family val="2"/>
      <scheme val="minor"/>
    </font>
    <font>
      <b/>
      <sz val="18"/>
      <name val="Calibri"/>
      <family val="2"/>
      <scheme val="minor"/>
    </font>
    <font>
      <b/>
      <sz val="18"/>
      <color theme="1"/>
      <name val="Calibri"/>
      <family val="2"/>
      <scheme val="minor"/>
    </font>
    <font>
      <b/>
      <sz val="11"/>
      <color indexed="8"/>
      <name val="Calibri"/>
      <family val="2"/>
      <scheme val="minor"/>
    </font>
    <font>
      <b/>
      <i/>
      <sz val="12"/>
      <name val="Calibri"/>
      <family val="2"/>
    </font>
    <font>
      <b/>
      <i/>
      <sz val="11"/>
      <color indexed="8"/>
      <name val="Calibri"/>
      <family val="2"/>
      <scheme val="minor"/>
    </font>
    <font>
      <b/>
      <sz val="11"/>
      <color theme="1"/>
      <name val="Calibri"/>
      <family val="2"/>
      <scheme val="minor"/>
    </font>
    <font>
      <b/>
      <sz val="16"/>
      <color indexed="8"/>
      <name val="Calibri"/>
      <family val="2"/>
      <scheme val="minor"/>
    </font>
    <font>
      <b/>
      <sz val="12"/>
      <color indexed="8"/>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3">
    <border>
      <left/>
      <right/>
      <top/>
      <bottom/>
      <diagonal/>
    </border>
    <border>
      <left style="thin">
        <color rgb="FFDCDCDC"/>
      </left>
      <right style="thin">
        <color rgb="FFDCDCDC"/>
      </right>
      <top style="thin">
        <color rgb="FFDCDCDC"/>
      </top>
      <bottom style="thin">
        <color rgb="FFDCDCDC"/>
      </bottom>
      <diagonal/>
    </border>
    <border>
      <left style="thin">
        <color auto="1"/>
      </left>
      <right style="thin">
        <color auto="1"/>
      </right>
      <top style="thin">
        <color auto="1"/>
      </top>
      <bottom style="thin">
        <color auto="1"/>
      </bottom>
      <diagonal/>
    </border>
  </borders>
  <cellStyleXfs count="1">
    <xf numFmtId="0" fontId="0" fillId="0" borderId="0"/>
  </cellStyleXfs>
  <cellXfs count="54">
    <xf numFmtId="0" fontId="0" fillId="0" borderId="0" xfId="0"/>
    <xf numFmtId="0" fontId="0" fillId="0" borderId="0" xfId="0" applyAlignment="1">
      <alignment vertical="top" wrapText="1"/>
    </xf>
    <xf numFmtId="0" fontId="1" fillId="2" borderId="0" xfId="0" applyFont="1" applyFill="1" applyAlignment="1">
      <alignment vertical="top"/>
    </xf>
    <xf numFmtId="0" fontId="2" fillId="2" borderId="0" xfId="0" applyFont="1" applyFill="1" applyAlignment="1">
      <alignment vertical="top"/>
    </xf>
    <xf numFmtId="1" fontId="3" fillId="3" borderId="0" xfId="0" applyNumberFormat="1" applyFont="1" applyFill="1" applyAlignment="1">
      <alignment vertical="top" wrapText="1"/>
    </xf>
    <xf numFmtId="0" fontId="3" fillId="3" borderId="0" xfId="0" applyFont="1" applyFill="1" applyAlignment="1">
      <alignment vertical="top"/>
    </xf>
    <xf numFmtId="0" fontId="3" fillId="3" borderId="0" xfId="0" applyFont="1" applyFill="1" applyAlignment="1">
      <alignment vertical="top" wrapText="1"/>
    </xf>
    <xf numFmtId="0" fontId="1" fillId="2" borderId="0" xfId="0" applyFont="1" applyFill="1" applyAlignment="1">
      <alignment vertical="top" wrapText="1"/>
    </xf>
    <xf numFmtId="4" fontId="0" fillId="0" borderId="0" xfId="0" applyNumberFormat="1" applyAlignment="1">
      <alignment vertical="top" wrapText="1"/>
    </xf>
    <xf numFmtId="0" fontId="2" fillId="2" borderId="0" xfId="0" applyFont="1" applyFill="1" applyAlignment="1">
      <alignment vertical="top" wrapText="1"/>
    </xf>
    <xf numFmtId="4" fontId="1" fillId="2" borderId="0" xfId="0" applyNumberFormat="1" applyFont="1" applyFill="1" applyAlignment="1">
      <alignment vertical="top"/>
    </xf>
    <xf numFmtId="4" fontId="2" fillId="2" borderId="0" xfId="0" applyNumberFormat="1" applyFont="1" applyFill="1" applyAlignment="1">
      <alignment vertical="top"/>
    </xf>
    <xf numFmtId="4" fontId="2" fillId="2" borderId="0" xfId="0" applyNumberFormat="1" applyFont="1" applyFill="1" applyAlignment="1">
      <alignment vertical="top" wrapText="1"/>
    </xf>
    <xf numFmtId="4" fontId="1" fillId="2" borderId="0" xfId="0" applyNumberFormat="1" applyFont="1" applyFill="1" applyAlignment="1">
      <alignment vertical="top" wrapText="1"/>
    </xf>
    <xf numFmtId="4" fontId="3" fillId="3" borderId="0" xfId="0" applyNumberFormat="1" applyFont="1" applyFill="1" applyAlignment="1">
      <alignment vertical="top" wrapText="1"/>
    </xf>
    <xf numFmtId="1" fontId="1" fillId="2" borderId="0" xfId="0" applyNumberFormat="1" applyFont="1" applyFill="1" applyAlignment="1">
      <alignment horizontal="right" vertical="top"/>
    </xf>
    <xf numFmtId="1" fontId="2" fillId="2" borderId="0" xfId="0" applyNumberFormat="1" applyFont="1" applyFill="1" applyAlignment="1">
      <alignment horizontal="right" vertical="top"/>
    </xf>
    <xf numFmtId="1" fontId="2" fillId="2" borderId="0" xfId="0" applyNumberFormat="1" applyFont="1" applyFill="1" applyAlignment="1">
      <alignment horizontal="right" vertical="top" wrapText="1"/>
    </xf>
    <xf numFmtId="1" fontId="1" fillId="2" borderId="0" xfId="0" applyNumberFormat="1" applyFont="1" applyFill="1" applyAlignment="1">
      <alignment horizontal="right" vertical="top" wrapText="1"/>
    </xf>
    <xf numFmtId="1" fontId="3" fillId="3" borderId="0" xfId="0" applyNumberFormat="1" applyFont="1" applyFill="1" applyAlignment="1">
      <alignment horizontal="right" vertical="top" wrapText="1"/>
    </xf>
    <xf numFmtId="0" fontId="5" fillId="0" borderId="0" xfId="0" applyFont="1" applyFill="1" applyAlignment="1">
      <alignment vertical="top" wrapText="1"/>
    </xf>
    <xf numFmtId="0" fontId="6" fillId="0" borderId="1" xfId="0" applyFont="1" applyFill="1" applyBorder="1" applyAlignment="1">
      <alignment horizontal="center" vertical="top" wrapText="1"/>
    </xf>
    <xf numFmtId="0" fontId="7" fillId="0" borderId="0" xfId="0" applyFont="1" applyFill="1" applyAlignment="1">
      <alignment vertical="top" wrapText="1"/>
    </xf>
    <xf numFmtId="1" fontId="2" fillId="2" borderId="0" xfId="0" applyNumberFormat="1" applyFont="1" applyFill="1" applyAlignment="1">
      <alignment vertical="top"/>
    </xf>
    <xf numFmtId="0" fontId="0" fillId="2" borderId="0" xfId="0" applyFill="1" applyAlignment="1">
      <alignment vertical="top" wrapText="1"/>
    </xf>
    <xf numFmtId="0" fontId="0" fillId="0" borderId="0" xfId="0" applyFill="1" applyAlignment="1">
      <alignment vertical="top" wrapText="1"/>
    </xf>
    <xf numFmtId="4" fontId="0" fillId="0" borderId="0" xfId="0" applyNumberFormat="1" applyFill="1" applyAlignment="1">
      <alignment vertical="top" wrapText="1"/>
    </xf>
    <xf numFmtId="2" fontId="0" fillId="0" borderId="0" xfId="0" applyNumberFormat="1" applyAlignment="1">
      <alignment vertical="top" wrapText="1"/>
    </xf>
    <xf numFmtId="2" fontId="0" fillId="0" borderId="0" xfId="0" applyNumberFormat="1" applyFill="1" applyAlignment="1">
      <alignment vertical="top" wrapText="1"/>
    </xf>
    <xf numFmtId="2" fontId="1" fillId="2" borderId="0" xfId="0" applyNumberFormat="1" applyFont="1" applyFill="1" applyAlignment="1">
      <alignment vertical="top" wrapText="1"/>
    </xf>
    <xf numFmtId="2" fontId="3" fillId="3" borderId="0" xfId="0" applyNumberFormat="1" applyFont="1" applyFill="1" applyAlignment="1">
      <alignment vertical="top" wrapText="1"/>
    </xf>
    <xf numFmtId="1" fontId="0" fillId="0" borderId="0" xfId="0" applyNumberFormat="1" applyFill="1" applyAlignment="1">
      <alignment vertical="top" wrapText="1"/>
    </xf>
    <xf numFmtId="1" fontId="0" fillId="0" borderId="0" xfId="0" applyNumberFormat="1" applyAlignment="1">
      <alignment vertical="top" wrapText="1"/>
    </xf>
    <xf numFmtId="0" fontId="9" fillId="2" borderId="0" xfId="0" applyFont="1" applyFill="1" applyAlignment="1">
      <alignment vertical="top" wrapText="1"/>
    </xf>
    <xf numFmtId="2" fontId="9" fillId="2" borderId="0" xfId="0" applyNumberFormat="1" applyFont="1" applyFill="1" applyAlignment="1">
      <alignment vertical="top" wrapText="1"/>
    </xf>
    <xf numFmtId="0" fontId="10" fillId="2" borderId="0" xfId="0" applyFont="1" applyFill="1" applyAlignment="1">
      <alignment vertical="top" wrapText="1"/>
    </xf>
    <xf numFmtId="2" fontId="10" fillId="2" borderId="0" xfId="0" applyNumberFormat="1" applyFont="1" applyFill="1" applyAlignment="1">
      <alignment vertical="top" wrapText="1"/>
    </xf>
    <xf numFmtId="3" fontId="2" fillId="2" borderId="0" xfId="0" applyNumberFormat="1" applyFont="1" applyFill="1" applyAlignment="1">
      <alignment vertical="top" wrapText="1"/>
    </xf>
    <xf numFmtId="0" fontId="8" fillId="0" borderId="2" xfId="0" applyFont="1" applyFill="1" applyBorder="1" applyAlignment="1">
      <alignment horizontal="center" vertical="top"/>
    </xf>
    <xf numFmtId="164" fontId="0" fillId="0" borderId="0" xfId="0" applyNumberFormat="1" applyAlignment="1">
      <alignment vertical="top" wrapText="1"/>
    </xf>
    <xf numFmtId="2" fontId="8" fillId="0" borderId="2" xfId="0" applyNumberFormat="1" applyFont="1" applyFill="1" applyBorder="1" applyAlignment="1">
      <alignment horizontal="center" vertical="top"/>
    </xf>
    <xf numFmtId="0" fontId="0" fillId="3" borderId="0" xfId="0" applyFill="1" applyAlignment="1">
      <alignment vertical="top" wrapText="1"/>
    </xf>
    <xf numFmtId="0" fontId="3" fillId="2" borderId="0" xfId="0" applyFont="1" applyFill="1" applyAlignment="1">
      <alignment vertical="top" wrapText="1"/>
    </xf>
    <xf numFmtId="0" fontId="1" fillId="0" borderId="0" xfId="0" applyFont="1" applyFill="1" applyAlignment="1">
      <alignment vertical="top" wrapText="1"/>
    </xf>
    <xf numFmtId="0" fontId="2" fillId="0" borderId="0" xfId="0" applyFont="1" applyFill="1" applyAlignment="1">
      <alignment vertical="top" wrapText="1"/>
    </xf>
    <xf numFmtId="0" fontId="1" fillId="0" borderId="0" xfId="0" applyFont="1" applyFill="1" applyAlignment="1">
      <alignment vertical="top"/>
    </xf>
    <xf numFmtId="0" fontId="2" fillId="0" borderId="0" xfId="0" applyFont="1" applyFill="1" applyAlignment="1">
      <alignment vertical="top"/>
    </xf>
    <xf numFmtId="0" fontId="4" fillId="2" borderId="0" xfId="0" applyFont="1" applyFill="1" applyAlignment="1">
      <alignment vertical="top" wrapText="1"/>
    </xf>
    <xf numFmtId="3" fontId="0" fillId="0" borderId="0" xfId="0" applyNumberFormat="1" applyAlignment="1">
      <alignment vertical="top" wrapText="1"/>
    </xf>
    <xf numFmtId="0" fontId="0" fillId="0" borderId="0" xfId="0" applyAlignment="1">
      <alignment vertical="top"/>
    </xf>
    <xf numFmtId="2" fontId="0" fillId="0" borderId="0" xfId="0" applyNumberFormat="1" applyFill="1" applyAlignment="1">
      <alignment vertical="top"/>
    </xf>
    <xf numFmtId="1" fontId="10" fillId="2" borderId="0" xfId="0" applyNumberFormat="1" applyFont="1" applyFill="1" applyAlignment="1">
      <alignment vertical="top" wrapText="1"/>
    </xf>
    <xf numFmtId="165" fontId="1" fillId="2" borderId="0" xfId="0" applyNumberFormat="1" applyFont="1" applyFill="1" applyAlignment="1">
      <alignment vertical="top"/>
    </xf>
    <xf numFmtId="1" fontId="1" fillId="2" borderId="0" xfId="0" applyNumberFormat="1" applyFont="1" applyFill="1" applyAlignment="1">
      <alignmen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15"/>
  <sheetViews>
    <sheetView tabSelected="1" topLeftCell="G1" workbookViewId="0">
      <pane ySplit="1" topLeftCell="A237" activePane="bottomLeft" state="frozen"/>
      <selection pane="bottomLeft" activeCell="T241" sqref="T241"/>
    </sheetView>
  </sheetViews>
  <sheetFormatPr baseColWidth="10" defaultColWidth="9.140625" defaultRowHeight="69.95" customHeight="1" x14ac:dyDescent="0.25"/>
  <cols>
    <col min="1" max="1" width="8.28515625" style="1" bestFit="1" customWidth="1"/>
    <col min="2" max="2" width="13.28515625" style="1" bestFit="1" customWidth="1"/>
    <col min="3" max="3" width="61.7109375" style="1" customWidth="1"/>
    <col min="4" max="4" width="90.140625" style="1" customWidth="1"/>
    <col min="5" max="5" width="52.42578125" style="1" customWidth="1"/>
    <col min="6" max="6" width="37.42578125" style="1" customWidth="1"/>
    <col min="7" max="7" width="142.7109375" style="1" customWidth="1"/>
    <col min="8" max="8" width="16.85546875" style="1" customWidth="1"/>
    <col min="9" max="9" width="12.85546875" style="1" bestFit="1" customWidth="1"/>
    <col min="10" max="10" width="13.5703125" style="1" customWidth="1"/>
    <col min="11" max="11" width="13.28515625" style="28" bestFit="1" customWidth="1"/>
    <col min="12" max="12" width="11.42578125" style="1" customWidth="1"/>
    <col min="13" max="20" width="14.42578125" style="1" customWidth="1"/>
    <col min="21" max="16384" width="9.140625" style="1"/>
  </cols>
  <sheetData>
    <row r="1" spans="1:23" s="20" customFormat="1" ht="69.95" customHeight="1" x14ac:dyDescent="0.25">
      <c r="B1" s="21" t="s">
        <v>0</v>
      </c>
      <c r="C1" s="21" t="s">
        <v>727</v>
      </c>
      <c r="D1" s="21" t="s">
        <v>1</v>
      </c>
      <c r="E1" s="21" t="s">
        <v>728</v>
      </c>
      <c r="F1" s="21" t="s">
        <v>2</v>
      </c>
      <c r="G1" s="21" t="s">
        <v>3</v>
      </c>
      <c r="H1" s="21" t="s">
        <v>922</v>
      </c>
      <c r="I1" s="38" t="s">
        <v>1016</v>
      </c>
      <c r="J1" s="38" t="s">
        <v>1018</v>
      </c>
      <c r="K1" s="40" t="s">
        <v>1002</v>
      </c>
      <c r="L1" s="38" t="s">
        <v>1017</v>
      </c>
      <c r="M1" s="22" t="s">
        <v>923</v>
      </c>
      <c r="N1" s="22" t="s">
        <v>924</v>
      </c>
      <c r="O1" s="22" t="s">
        <v>925</v>
      </c>
      <c r="P1" s="22" t="s">
        <v>926</v>
      </c>
      <c r="Q1" s="22" t="s">
        <v>927</v>
      </c>
      <c r="R1" s="22" t="s">
        <v>928</v>
      </c>
      <c r="S1" s="22" t="s">
        <v>929</v>
      </c>
      <c r="T1" s="22" t="s">
        <v>930</v>
      </c>
    </row>
    <row r="2" spans="1:23" s="25" customFormat="1" ht="69.95" customHeight="1" x14ac:dyDescent="0.25">
      <c r="A2" s="25">
        <v>1</v>
      </c>
      <c r="B2" s="25">
        <v>109028307</v>
      </c>
      <c r="C2" s="25" t="s">
        <v>761</v>
      </c>
      <c r="D2" s="25" t="s">
        <v>126</v>
      </c>
      <c r="E2" s="25" t="s">
        <v>128</v>
      </c>
      <c r="F2" s="25" t="s">
        <v>4</v>
      </c>
      <c r="G2" s="25" t="s">
        <v>127</v>
      </c>
      <c r="H2" s="26">
        <v>0.3</v>
      </c>
      <c r="I2" s="25" t="s">
        <v>1004</v>
      </c>
      <c r="J2" s="28">
        <v>0.3</v>
      </c>
      <c r="K2" s="28">
        <v>0.06</v>
      </c>
      <c r="L2" s="25">
        <v>0.2</v>
      </c>
      <c r="M2" s="25">
        <v>0</v>
      </c>
      <c r="N2" s="25">
        <v>2</v>
      </c>
      <c r="O2" s="25">
        <v>0</v>
      </c>
      <c r="P2" s="25">
        <v>0</v>
      </c>
      <c r="Q2" s="25">
        <v>0</v>
      </c>
      <c r="R2" s="25">
        <v>0</v>
      </c>
      <c r="S2" s="25">
        <v>0</v>
      </c>
      <c r="T2" s="25">
        <v>0</v>
      </c>
      <c r="U2" s="43"/>
      <c r="V2" s="43"/>
      <c r="W2" s="43"/>
    </row>
    <row r="3" spans="1:23" s="25" customFormat="1" ht="69.95" customHeight="1" x14ac:dyDescent="0.25">
      <c r="A3" s="25">
        <v>2</v>
      </c>
      <c r="B3" s="25">
        <v>106041293</v>
      </c>
      <c r="C3" s="25" t="s">
        <v>780</v>
      </c>
      <c r="D3" s="25" t="s">
        <v>206</v>
      </c>
      <c r="E3" s="25" t="s">
        <v>208</v>
      </c>
      <c r="F3" s="25" t="s">
        <v>4</v>
      </c>
      <c r="G3" s="25" t="s">
        <v>207</v>
      </c>
      <c r="H3" s="26">
        <v>17.8</v>
      </c>
      <c r="I3" s="25" t="s">
        <v>1004</v>
      </c>
      <c r="J3" s="28">
        <v>17.8</v>
      </c>
      <c r="K3" s="28">
        <v>17.8</v>
      </c>
      <c r="L3" s="25">
        <v>1</v>
      </c>
      <c r="M3" s="25">
        <v>0</v>
      </c>
      <c r="N3" s="25">
        <v>1</v>
      </c>
      <c r="O3" s="25">
        <v>0</v>
      </c>
      <c r="P3" s="25">
        <v>0</v>
      </c>
      <c r="Q3" s="25">
        <v>0</v>
      </c>
      <c r="R3" s="25">
        <v>1</v>
      </c>
      <c r="S3" s="25">
        <v>0</v>
      </c>
      <c r="T3" s="25">
        <v>0</v>
      </c>
      <c r="U3" s="44"/>
      <c r="V3" s="44"/>
      <c r="W3" s="44"/>
    </row>
    <row r="4" spans="1:23" ht="69.95" customHeight="1" x14ac:dyDescent="0.25">
      <c r="A4" s="1">
        <v>3</v>
      </c>
      <c r="B4" s="1">
        <v>104804017</v>
      </c>
      <c r="C4" s="1" t="s">
        <v>807</v>
      </c>
      <c r="D4" s="1" t="s">
        <v>355</v>
      </c>
      <c r="E4" s="1" t="s">
        <v>357</v>
      </c>
      <c r="F4" s="1" t="s">
        <v>4</v>
      </c>
      <c r="G4" s="1" t="s">
        <v>356</v>
      </c>
      <c r="H4" s="8">
        <v>3.4</v>
      </c>
      <c r="I4" s="1" t="s">
        <v>1004</v>
      </c>
      <c r="J4" s="27">
        <v>3.4</v>
      </c>
      <c r="K4" s="28">
        <v>0.68</v>
      </c>
      <c r="L4" s="1">
        <v>0.2</v>
      </c>
      <c r="M4" s="1">
        <v>0</v>
      </c>
      <c r="N4" s="1">
        <v>1</v>
      </c>
      <c r="O4" s="1">
        <v>0</v>
      </c>
      <c r="P4" s="1">
        <v>0</v>
      </c>
      <c r="Q4" s="1">
        <v>0</v>
      </c>
      <c r="R4" s="1">
        <v>0</v>
      </c>
      <c r="S4" s="1">
        <v>0</v>
      </c>
      <c r="T4" s="1">
        <v>0</v>
      </c>
    </row>
    <row r="5" spans="1:23" ht="69.95" customHeight="1" x14ac:dyDescent="0.25">
      <c r="A5" s="1">
        <v>4</v>
      </c>
      <c r="B5" s="1">
        <v>104803869</v>
      </c>
      <c r="C5" s="1" t="s">
        <v>807</v>
      </c>
      <c r="D5" s="1" t="s">
        <v>358</v>
      </c>
      <c r="E5" s="1" t="s">
        <v>360</v>
      </c>
      <c r="F5" s="1" t="s">
        <v>4</v>
      </c>
      <c r="G5" s="1" t="s">
        <v>359</v>
      </c>
      <c r="H5" s="8">
        <v>7.2</v>
      </c>
      <c r="I5" s="1" t="s">
        <v>1004</v>
      </c>
      <c r="J5" s="8">
        <v>7.2</v>
      </c>
      <c r="K5" s="28">
        <v>1.44</v>
      </c>
      <c r="L5" s="1">
        <v>0.2</v>
      </c>
      <c r="M5" s="1">
        <v>0</v>
      </c>
      <c r="N5" s="1">
        <v>1</v>
      </c>
      <c r="O5" s="1">
        <v>0</v>
      </c>
      <c r="P5" s="1">
        <v>0</v>
      </c>
      <c r="Q5" s="1">
        <v>0</v>
      </c>
      <c r="R5" s="1">
        <v>0</v>
      </c>
      <c r="S5" s="1">
        <v>0</v>
      </c>
      <c r="T5" s="1">
        <v>0</v>
      </c>
    </row>
    <row r="6" spans="1:23" s="25" customFormat="1" ht="69.95" customHeight="1" x14ac:dyDescent="0.25">
      <c r="A6" s="25">
        <v>5</v>
      </c>
      <c r="B6" s="25">
        <v>104803645</v>
      </c>
      <c r="C6" s="25" t="s">
        <v>808</v>
      </c>
      <c r="D6" s="25" t="s">
        <v>361</v>
      </c>
      <c r="E6" s="25" t="s">
        <v>363</v>
      </c>
      <c r="F6" s="25" t="s">
        <v>243</v>
      </c>
      <c r="G6" s="25" t="s">
        <v>362</v>
      </c>
      <c r="H6" s="26">
        <v>11.9</v>
      </c>
      <c r="I6" s="25" t="s">
        <v>1003</v>
      </c>
      <c r="J6" s="31">
        <v>0</v>
      </c>
      <c r="K6" s="31">
        <v>0</v>
      </c>
      <c r="L6" s="25">
        <v>1</v>
      </c>
      <c r="M6" s="25">
        <v>0</v>
      </c>
      <c r="N6" s="25">
        <v>2</v>
      </c>
      <c r="O6" s="25">
        <v>0</v>
      </c>
      <c r="P6" s="25">
        <v>0</v>
      </c>
      <c r="Q6" s="25">
        <v>0</v>
      </c>
      <c r="R6" s="25">
        <v>1</v>
      </c>
      <c r="S6" s="25">
        <v>0</v>
      </c>
      <c r="T6" s="25">
        <v>1</v>
      </c>
      <c r="U6" s="1"/>
      <c r="V6" s="1"/>
      <c r="W6" s="1"/>
    </row>
    <row r="7" spans="1:23" ht="69.95" customHeight="1" x14ac:dyDescent="0.25">
      <c r="A7" s="1">
        <v>6</v>
      </c>
      <c r="B7" s="1">
        <v>104803282</v>
      </c>
      <c r="C7" s="1" t="s">
        <v>809</v>
      </c>
      <c r="D7" s="1" t="s">
        <v>364</v>
      </c>
      <c r="E7" s="1" t="s">
        <v>366</v>
      </c>
      <c r="F7" s="1" t="s">
        <v>4</v>
      </c>
      <c r="G7" s="1" t="s">
        <v>365</v>
      </c>
      <c r="H7" s="8">
        <v>27.8</v>
      </c>
      <c r="I7" s="1" t="s">
        <v>1004</v>
      </c>
      <c r="J7" s="27">
        <v>27.8</v>
      </c>
      <c r="K7" s="28">
        <v>5.56</v>
      </c>
      <c r="L7" s="1">
        <v>0.2</v>
      </c>
      <c r="M7" s="1">
        <v>0</v>
      </c>
      <c r="N7" s="1">
        <v>2</v>
      </c>
      <c r="O7" s="1">
        <v>0</v>
      </c>
      <c r="P7" s="1">
        <v>0</v>
      </c>
      <c r="Q7" s="1">
        <v>0</v>
      </c>
      <c r="R7" s="1">
        <v>0</v>
      </c>
      <c r="S7" s="1">
        <v>0</v>
      </c>
      <c r="T7" s="1">
        <v>0</v>
      </c>
    </row>
    <row r="8" spans="1:23" ht="69.95" customHeight="1" x14ac:dyDescent="0.25">
      <c r="A8" s="1">
        <v>7</v>
      </c>
      <c r="B8" s="1">
        <v>104803064</v>
      </c>
      <c r="C8" s="1" t="s">
        <v>809</v>
      </c>
      <c r="D8" s="1" t="s">
        <v>217</v>
      </c>
      <c r="E8" s="1" t="s">
        <v>366</v>
      </c>
      <c r="F8" s="1" t="s">
        <v>218</v>
      </c>
      <c r="G8" s="1" t="s">
        <v>367</v>
      </c>
      <c r="H8" s="8">
        <v>27.8</v>
      </c>
      <c r="I8" s="1" t="s">
        <v>1003</v>
      </c>
      <c r="J8" s="31">
        <v>0</v>
      </c>
      <c r="K8" s="31">
        <v>0</v>
      </c>
      <c r="L8" s="1">
        <v>1</v>
      </c>
      <c r="M8" s="1">
        <v>0</v>
      </c>
      <c r="N8" s="1">
        <v>2</v>
      </c>
      <c r="O8" s="1">
        <v>0</v>
      </c>
      <c r="P8" s="1">
        <v>0</v>
      </c>
      <c r="Q8" s="1">
        <v>0</v>
      </c>
      <c r="R8" s="1">
        <v>0</v>
      </c>
      <c r="S8" s="1">
        <v>0</v>
      </c>
      <c r="T8" s="1">
        <v>0</v>
      </c>
    </row>
    <row r="9" spans="1:23" ht="69.95" customHeight="1" x14ac:dyDescent="0.25">
      <c r="A9" s="1">
        <v>8</v>
      </c>
      <c r="B9" s="1">
        <v>104802693</v>
      </c>
      <c r="C9" s="1" t="s">
        <v>810</v>
      </c>
      <c r="D9" s="1" t="s">
        <v>368</v>
      </c>
      <c r="E9" s="1" t="s">
        <v>370</v>
      </c>
      <c r="F9" s="1" t="s">
        <v>4</v>
      </c>
      <c r="G9" s="1" t="s">
        <v>369</v>
      </c>
      <c r="H9" s="8">
        <v>14.7</v>
      </c>
      <c r="I9" s="1" t="s">
        <v>1004</v>
      </c>
      <c r="J9" s="27">
        <v>14.7</v>
      </c>
      <c r="K9" s="28">
        <v>2.94</v>
      </c>
      <c r="L9" s="1">
        <v>0.2</v>
      </c>
      <c r="M9" s="1">
        <v>0</v>
      </c>
      <c r="N9" s="1">
        <v>2</v>
      </c>
      <c r="O9" s="1">
        <v>0</v>
      </c>
      <c r="P9" s="1">
        <v>0</v>
      </c>
      <c r="Q9" s="1">
        <v>0</v>
      </c>
      <c r="R9" s="1">
        <v>0</v>
      </c>
      <c r="S9" s="1">
        <v>0</v>
      </c>
      <c r="T9" s="1">
        <v>0</v>
      </c>
    </row>
    <row r="10" spans="1:23" s="25" customFormat="1" ht="69.95" customHeight="1" x14ac:dyDescent="0.25">
      <c r="A10" s="25">
        <v>9</v>
      </c>
      <c r="B10" s="25">
        <v>104802249</v>
      </c>
      <c r="C10" s="25" t="s">
        <v>807</v>
      </c>
      <c r="D10" s="25" t="s">
        <v>371</v>
      </c>
      <c r="E10" s="25" t="s">
        <v>373</v>
      </c>
      <c r="F10" s="25" t="s">
        <v>4</v>
      </c>
      <c r="G10" s="25" t="s">
        <v>372</v>
      </c>
      <c r="H10" s="26"/>
      <c r="I10" s="25" t="s">
        <v>1004</v>
      </c>
      <c r="J10" s="27">
        <v>0</v>
      </c>
      <c r="K10" s="28">
        <v>1.5</v>
      </c>
      <c r="L10" s="25">
        <v>0.2</v>
      </c>
      <c r="M10" s="25">
        <v>0</v>
      </c>
      <c r="N10" s="25">
        <v>1</v>
      </c>
      <c r="O10" s="25">
        <v>0</v>
      </c>
      <c r="P10" s="25">
        <v>0</v>
      </c>
      <c r="Q10" s="25">
        <v>0</v>
      </c>
      <c r="R10" s="25">
        <v>0</v>
      </c>
      <c r="S10" s="25">
        <v>0</v>
      </c>
      <c r="T10" s="25">
        <v>0</v>
      </c>
      <c r="U10" s="1"/>
      <c r="V10" s="1"/>
      <c r="W10" s="1"/>
    </row>
    <row r="11" spans="1:23" ht="69.95" customHeight="1" x14ac:dyDescent="0.25">
      <c r="A11" s="1">
        <v>10</v>
      </c>
      <c r="B11" s="1">
        <v>104802112</v>
      </c>
      <c r="C11" s="1" t="s">
        <v>807</v>
      </c>
      <c r="D11" s="1" t="s">
        <v>374</v>
      </c>
      <c r="E11" s="1" t="s">
        <v>360</v>
      </c>
      <c r="F11" s="1" t="s">
        <v>4</v>
      </c>
      <c r="G11" s="1" t="s">
        <v>375</v>
      </c>
      <c r="H11" s="8">
        <v>7.2</v>
      </c>
      <c r="I11" s="1" t="s">
        <v>1004</v>
      </c>
      <c r="J11" s="27">
        <v>7.2</v>
      </c>
      <c r="K11" s="28">
        <v>1.44</v>
      </c>
      <c r="L11" s="1">
        <v>0.2</v>
      </c>
      <c r="M11" s="1">
        <v>0</v>
      </c>
      <c r="N11" s="1">
        <v>1</v>
      </c>
      <c r="O11" s="1">
        <v>0</v>
      </c>
      <c r="P11" s="1">
        <v>0</v>
      </c>
      <c r="Q11" s="1">
        <v>0</v>
      </c>
      <c r="R11" s="1">
        <v>0</v>
      </c>
      <c r="S11" s="1">
        <v>0</v>
      </c>
      <c r="T11" s="1">
        <v>0</v>
      </c>
    </row>
    <row r="12" spans="1:23" ht="69.95" customHeight="1" x14ac:dyDescent="0.25">
      <c r="A12" s="1">
        <v>11</v>
      </c>
      <c r="B12" s="1">
        <v>104801937</v>
      </c>
      <c r="C12" s="1" t="s">
        <v>807</v>
      </c>
      <c r="D12" s="1" t="s">
        <v>376</v>
      </c>
      <c r="E12" s="1" t="s">
        <v>360</v>
      </c>
      <c r="F12" s="1" t="s">
        <v>4</v>
      </c>
      <c r="G12" s="1" t="s">
        <v>377</v>
      </c>
      <c r="H12" s="8">
        <v>7.2</v>
      </c>
      <c r="I12" s="1" t="s">
        <v>1004</v>
      </c>
      <c r="J12" s="27">
        <v>7.2</v>
      </c>
      <c r="K12" s="28">
        <v>1.44</v>
      </c>
      <c r="L12" s="1">
        <v>0.2</v>
      </c>
      <c r="M12" s="1">
        <v>0</v>
      </c>
      <c r="N12" s="1">
        <v>1</v>
      </c>
      <c r="O12" s="1">
        <v>0</v>
      </c>
      <c r="P12" s="1">
        <v>0</v>
      </c>
      <c r="Q12" s="1">
        <v>0</v>
      </c>
      <c r="R12" s="1">
        <v>0</v>
      </c>
      <c r="S12" s="1">
        <v>0</v>
      </c>
      <c r="T12" s="1">
        <v>0</v>
      </c>
    </row>
    <row r="13" spans="1:23" s="25" customFormat="1" ht="69.95" customHeight="1" x14ac:dyDescent="0.25">
      <c r="A13" s="25">
        <v>12</v>
      </c>
      <c r="B13" s="25">
        <v>104801617</v>
      </c>
      <c r="C13" s="25" t="s">
        <v>807</v>
      </c>
      <c r="D13" s="25" t="s">
        <v>378</v>
      </c>
      <c r="E13" s="25" t="s">
        <v>380</v>
      </c>
      <c r="F13" s="25" t="s">
        <v>4</v>
      </c>
      <c r="G13" s="25" t="s">
        <v>379</v>
      </c>
      <c r="H13" s="26">
        <v>0.4</v>
      </c>
      <c r="I13" s="25" t="s">
        <v>1004</v>
      </c>
      <c r="J13" s="28">
        <v>0.4</v>
      </c>
      <c r="K13" s="28">
        <v>8.0000000000000016E-2</v>
      </c>
      <c r="L13" s="25">
        <v>0.2</v>
      </c>
      <c r="M13" s="25">
        <v>0</v>
      </c>
      <c r="N13" s="25">
        <v>1</v>
      </c>
      <c r="O13" s="25">
        <v>0</v>
      </c>
      <c r="P13" s="25">
        <v>0</v>
      </c>
      <c r="Q13" s="25">
        <v>0</v>
      </c>
      <c r="R13" s="25">
        <v>0</v>
      </c>
      <c r="S13" s="25">
        <v>0</v>
      </c>
      <c r="T13" s="25">
        <v>0</v>
      </c>
      <c r="U13" s="45"/>
      <c r="V13" s="45"/>
      <c r="W13" s="45"/>
    </row>
    <row r="14" spans="1:23" ht="69.95" customHeight="1" x14ac:dyDescent="0.25">
      <c r="A14" s="1">
        <v>13</v>
      </c>
      <c r="B14" s="1">
        <v>104711001</v>
      </c>
      <c r="C14" s="1" t="s">
        <v>807</v>
      </c>
      <c r="D14" s="1" t="s">
        <v>424</v>
      </c>
      <c r="E14" s="1" t="s">
        <v>426</v>
      </c>
      <c r="F14" s="1" t="s">
        <v>4</v>
      </c>
      <c r="G14" s="1" t="s">
        <v>425</v>
      </c>
      <c r="H14" s="8">
        <v>9.4</v>
      </c>
      <c r="I14" s="1" t="s">
        <v>1004</v>
      </c>
      <c r="J14" s="27">
        <v>9.4</v>
      </c>
      <c r="K14" s="28">
        <v>1.88</v>
      </c>
      <c r="L14" s="1">
        <v>0.2</v>
      </c>
      <c r="M14" s="1">
        <v>0</v>
      </c>
      <c r="N14" s="1">
        <v>1</v>
      </c>
      <c r="O14" s="1">
        <v>0</v>
      </c>
      <c r="P14" s="1">
        <v>0</v>
      </c>
      <c r="Q14" s="1">
        <v>0</v>
      </c>
      <c r="R14" s="1">
        <v>0</v>
      </c>
      <c r="S14" s="1">
        <v>0</v>
      </c>
      <c r="T14" s="1">
        <v>0</v>
      </c>
    </row>
    <row r="15" spans="1:23" ht="69.95" customHeight="1" x14ac:dyDescent="0.25">
      <c r="A15" s="1">
        <v>14</v>
      </c>
      <c r="B15" s="1">
        <v>104236468</v>
      </c>
      <c r="C15" s="1" t="s">
        <v>807</v>
      </c>
      <c r="D15" s="1" t="s">
        <v>492</v>
      </c>
      <c r="E15" s="1" t="s">
        <v>494</v>
      </c>
      <c r="F15" s="1" t="s">
        <v>4</v>
      </c>
      <c r="G15" s="1" t="s">
        <v>493</v>
      </c>
      <c r="H15" s="8">
        <v>2.6</v>
      </c>
      <c r="I15" s="1" t="s">
        <v>1004</v>
      </c>
      <c r="J15" s="27">
        <v>2.6</v>
      </c>
      <c r="K15" s="28">
        <v>0.52</v>
      </c>
      <c r="L15" s="1">
        <v>0.2</v>
      </c>
      <c r="M15" s="1">
        <v>0</v>
      </c>
      <c r="N15" s="1">
        <v>1</v>
      </c>
      <c r="O15" s="1">
        <v>0</v>
      </c>
      <c r="P15" s="1">
        <v>0</v>
      </c>
      <c r="Q15" s="1">
        <v>0</v>
      </c>
      <c r="R15" s="1">
        <v>0</v>
      </c>
      <c r="S15" s="1">
        <v>0</v>
      </c>
      <c r="T15" s="1">
        <v>0</v>
      </c>
    </row>
    <row r="16" spans="1:23" ht="69.95" customHeight="1" x14ac:dyDescent="0.25">
      <c r="A16" s="1">
        <v>15</v>
      </c>
      <c r="B16" s="1">
        <v>103835037</v>
      </c>
      <c r="C16" s="1" t="s">
        <v>809</v>
      </c>
      <c r="D16" s="1" t="s">
        <v>609</v>
      </c>
      <c r="E16" s="1" t="s">
        <v>611</v>
      </c>
      <c r="F16" s="1" t="s">
        <v>4</v>
      </c>
      <c r="G16" s="1" t="s">
        <v>610</v>
      </c>
      <c r="H16" s="8">
        <v>2</v>
      </c>
      <c r="I16" s="1" t="s">
        <v>1003</v>
      </c>
      <c r="J16" s="31">
        <v>0</v>
      </c>
      <c r="K16" s="31">
        <v>0</v>
      </c>
      <c r="L16" s="1">
        <v>1</v>
      </c>
      <c r="M16" s="1">
        <v>0</v>
      </c>
      <c r="N16" s="1">
        <v>2</v>
      </c>
      <c r="O16" s="1">
        <v>0</v>
      </c>
      <c r="P16" s="1">
        <v>0</v>
      </c>
      <c r="Q16" s="1">
        <v>0</v>
      </c>
      <c r="R16" s="1">
        <v>0</v>
      </c>
      <c r="S16" s="1">
        <v>0</v>
      </c>
      <c r="T16" s="1">
        <v>0</v>
      </c>
    </row>
    <row r="17" spans="1:23" ht="69.95" customHeight="1" x14ac:dyDescent="0.25">
      <c r="A17" s="1">
        <v>16</v>
      </c>
      <c r="B17" s="1">
        <v>103512306</v>
      </c>
      <c r="C17" s="1" t="s">
        <v>844</v>
      </c>
      <c r="D17" s="1" t="s">
        <v>639</v>
      </c>
      <c r="E17" s="1" t="s">
        <v>360</v>
      </c>
      <c r="F17" s="1" t="s">
        <v>4</v>
      </c>
      <c r="G17" s="1" t="s">
        <v>640</v>
      </c>
      <c r="H17" s="8">
        <v>7.2</v>
      </c>
      <c r="I17" s="1" t="s">
        <v>1004</v>
      </c>
      <c r="J17" s="27">
        <v>7.2</v>
      </c>
      <c r="K17" s="28">
        <v>7.2</v>
      </c>
      <c r="L17" s="1">
        <v>1</v>
      </c>
      <c r="M17" s="1">
        <v>0</v>
      </c>
      <c r="N17" s="1">
        <v>1</v>
      </c>
      <c r="O17" s="1">
        <v>0</v>
      </c>
      <c r="P17" s="1">
        <v>0</v>
      </c>
      <c r="Q17" s="1">
        <v>0</v>
      </c>
      <c r="R17" s="1">
        <v>0</v>
      </c>
      <c r="S17" s="1">
        <v>0</v>
      </c>
      <c r="T17" s="1">
        <v>1</v>
      </c>
    </row>
    <row r="18" spans="1:23" s="2" customFormat="1" ht="69.95" customHeight="1" x14ac:dyDescent="0.25">
      <c r="A18" s="2">
        <v>16</v>
      </c>
      <c r="B18" s="2" t="s">
        <v>888</v>
      </c>
      <c r="H18" s="10">
        <f>SUM(H2:H17)</f>
        <v>146.9</v>
      </c>
      <c r="I18" s="33"/>
      <c r="J18" s="34">
        <f>SUM(J2:J17)</f>
        <v>105.20000000000002</v>
      </c>
      <c r="K18" s="34">
        <f>SUM(K2:K17)</f>
        <v>42.540000000000006</v>
      </c>
      <c r="L18" s="33"/>
      <c r="M18" s="2">
        <f t="shared" ref="M18:T18" si="0">SUM(M2:M17)</f>
        <v>0</v>
      </c>
      <c r="N18" s="2">
        <f t="shared" si="0"/>
        <v>22</v>
      </c>
      <c r="O18" s="15">
        <f t="shared" si="0"/>
        <v>0</v>
      </c>
      <c r="P18" s="15">
        <f t="shared" si="0"/>
        <v>0</v>
      </c>
      <c r="Q18" s="15">
        <f t="shared" si="0"/>
        <v>0</v>
      </c>
      <c r="R18" s="15">
        <f t="shared" si="0"/>
        <v>2</v>
      </c>
      <c r="S18" s="15">
        <f t="shared" si="0"/>
        <v>0</v>
      </c>
      <c r="T18" s="15">
        <f t="shared" si="0"/>
        <v>2</v>
      </c>
      <c r="U18" s="9"/>
      <c r="V18" s="9"/>
      <c r="W18" s="9"/>
    </row>
    <row r="19" spans="1:23" ht="69.95" customHeight="1" x14ac:dyDescent="0.25">
      <c r="A19" s="1">
        <v>1</v>
      </c>
      <c r="B19" s="1">
        <v>118017285</v>
      </c>
      <c r="C19" s="1" t="s">
        <v>729</v>
      </c>
      <c r="D19" s="1" t="s">
        <v>5</v>
      </c>
      <c r="E19" s="1" t="s">
        <v>8</v>
      </c>
      <c r="F19" s="1" t="s">
        <v>6</v>
      </c>
      <c r="G19" s="1" t="s">
        <v>7</v>
      </c>
      <c r="H19" s="8">
        <v>6.6</v>
      </c>
      <c r="I19" s="1" t="s">
        <v>1003</v>
      </c>
      <c r="J19" s="31">
        <v>0</v>
      </c>
      <c r="K19" s="31">
        <v>0</v>
      </c>
      <c r="L19" s="1">
        <v>1</v>
      </c>
      <c r="M19" s="1">
        <v>2</v>
      </c>
      <c r="N19" s="1">
        <v>0</v>
      </c>
      <c r="O19" s="1">
        <v>0</v>
      </c>
      <c r="P19" s="1">
        <v>0</v>
      </c>
      <c r="Q19" s="1">
        <v>0</v>
      </c>
      <c r="R19" s="1">
        <v>0</v>
      </c>
      <c r="S19" s="1">
        <v>0</v>
      </c>
      <c r="T19" s="1">
        <v>0</v>
      </c>
    </row>
    <row r="20" spans="1:23" ht="69.95" customHeight="1" x14ac:dyDescent="0.25">
      <c r="A20" s="1">
        <v>2</v>
      </c>
      <c r="B20" s="1">
        <v>114557545</v>
      </c>
      <c r="C20" s="1" t="s">
        <v>734</v>
      </c>
      <c r="D20" s="1" t="s">
        <v>28</v>
      </c>
      <c r="E20" s="1" t="s">
        <v>30</v>
      </c>
      <c r="F20" s="1" t="s">
        <v>4</v>
      </c>
      <c r="G20" s="1" t="s">
        <v>29</v>
      </c>
      <c r="H20" s="48">
        <v>0</v>
      </c>
      <c r="I20" s="1" t="s">
        <v>1004</v>
      </c>
      <c r="J20" s="32">
        <v>0</v>
      </c>
      <c r="K20" s="31">
        <v>0</v>
      </c>
      <c r="L20" s="1">
        <v>0.2</v>
      </c>
      <c r="M20" s="1">
        <v>1</v>
      </c>
      <c r="N20" s="1">
        <v>0</v>
      </c>
      <c r="O20" s="1">
        <v>0</v>
      </c>
      <c r="P20" s="1">
        <v>0</v>
      </c>
      <c r="Q20" s="1">
        <v>0</v>
      </c>
      <c r="R20" s="1">
        <v>0</v>
      </c>
      <c r="S20" s="1">
        <v>0</v>
      </c>
      <c r="T20" s="1">
        <v>0</v>
      </c>
    </row>
    <row r="21" spans="1:23" ht="69.95" customHeight="1" x14ac:dyDescent="0.25">
      <c r="A21" s="1">
        <v>3</v>
      </c>
      <c r="B21" s="1">
        <v>112679730</v>
      </c>
      <c r="C21" s="1" t="s">
        <v>752</v>
      </c>
      <c r="D21" s="1" t="s">
        <v>88</v>
      </c>
      <c r="E21" s="1" t="s">
        <v>90</v>
      </c>
      <c r="F21" s="1" t="s">
        <v>4</v>
      </c>
      <c r="G21" s="1" t="s">
        <v>89</v>
      </c>
      <c r="H21" s="8">
        <v>21.3</v>
      </c>
      <c r="I21" s="1" t="s">
        <v>1004</v>
      </c>
      <c r="J21" s="27">
        <v>21.3</v>
      </c>
      <c r="K21" s="28">
        <v>4.2600000000000007</v>
      </c>
      <c r="L21" s="1">
        <v>0.2</v>
      </c>
      <c r="M21" s="1">
        <v>1</v>
      </c>
      <c r="N21" s="1">
        <v>0</v>
      </c>
      <c r="O21" s="1">
        <v>0</v>
      </c>
      <c r="P21" s="1">
        <v>0</v>
      </c>
      <c r="Q21" s="1">
        <v>0</v>
      </c>
      <c r="R21" s="1">
        <v>0</v>
      </c>
      <c r="S21" s="1">
        <v>0</v>
      </c>
      <c r="T21" s="1">
        <v>0</v>
      </c>
    </row>
    <row r="22" spans="1:23" ht="69.95" customHeight="1" x14ac:dyDescent="0.25">
      <c r="A22" s="1">
        <v>4</v>
      </c>
      <c r="B22" s="1">
        <v>104806439</v>
      </c>
      <c r="C22" s="1" t="s">
        <v>774</v>
      </c>
      <c r="D22" s="1" t="s">
        <v>344</v>
      </c>
      <c r="E22" s="1" t="s">
        <v>346</v>
      </c>
      <c r="F22" s="1" t="s">
        <v>4</v>
      </c>
      <c r="G22" s="1" t="s">
        <v>345</v>
      </c>
      <c r="H22" s="8">
        <v>8.4</v>
      </c>
      <c r="I22" s="1" t="s">
        <v>1004</v>
      </c>
      <c r="J22" s="27">
        <v>8.4</v>
      </c>
      <c r="K22" s="28">
        <v>1.68</v>
      </c>
      <c r="L22" s="1">
        <v>0.2</v>
      </c>
      <c r="M22" s="1">
        <v>2</v>
      </c>
      <c r="N22" s="1">
        <v>0</v>
      </c>
      <c r="O22" s="1">
        <v>0</v>
      </c>
      <c r="P22" s="1">
        <v>0</v>
      </c>
      <c r="Q22" s="1">
        <v>0</v>
      </c>
      <c r="R22" s="1">
        <v>0</v>
      </c>
      <c r="S22" s="1">
        <v>0</v>
      </c>
      <c r="T22" s="1">
        <v>0</v>
      </c>
    </row>
    <row r="23" spans="1:23" ht="69.95" customHeight="1" x14ac:dyDescent="0.25">
      <c r="A23" s="1">
        <v>5</v>
      </c>
      <c r="B23" s="1">
        <v>104805964</v>
      </c>
      <c r="C23" s="1" t="s">
        <v>868</v>
      </c>
      <c r="D23" s="1" t="s">
        <v>347</v>
      </c>
      <c r="E23" s="1" t="s">
        <v>349</v>
      </c>
      <c r="F23" s="1" t="s">
        <v>4</v>
      </c>
      <c r="G23" s="1" t="s">
        <v>348</v>
      </c>
      <c r="H23" s="8">
        <v>4</v>
      </c>
      <c r="I23" s="1" t="s">
        <v>1004</v>
      </c>
      <c r="J23" s="27">
        <v>4</v>
      </c>
      <c r="K23" s="28">
        <v>4</v>
      </c>
      <c r="L23" s="1">
        <v>1</v>
      </c>
      <c r="M23" s="1">
        <v>4</v>
      </c>
      <c r="N23" s="1">
        <v>0</v>
      </c>
      <c r="O23" s="1">
        <v>0</v>
      </c>
      <c r="P23" s="1">
        <v>0</v>
      </c>
      <c r="Q23" s="1">
        <v>1</v>
      </c>
      <c r="R23" s="1">
        <v>0</v>
      </c>
      <c r="S23" s="1">
        <v>1</v>
      </c>
      <c r="T23" s="1">
        <v>0</v>
      </c>
    </row>
    <row r="24" spans="1:23" ht="69.95" customHeight="1" x14ac:dyDescent="0.25">
      <c r="A24" s="1">
        <v>6</v>
      </c>
      <c r="B24" s="1">
        <v>104805791</v>
      </c>
      <c r="C24" s="1" t="s">
        <v>752</v>
      </c>
      <c r="D24" s="1" t="s">
        <v>350</v>
      </c>
      <c r="E24" s="1" t="s">
        <v>239</v>
      </c>
      <c r="F24" s="1" t="s">
        <v>218</v>
      </c>
      <c r="G24" s="1" t="s">
        <v>351</v>
      </c>
      <c r="H24" s="8">
        <v>2.2999999999999998</v>
      </c>
      <c r="I24" s="1" t="s">
        <v>1003</v>
      </c>
      <c r="J24" s="31">
        <v>0</v>
      </c>
      <c r="K24" s="31">
        <v>0</v>
      </c>
      <c r="L24" s="1">
        <v>1</v>
      </c>
      <c r="M24" s="1">
        <v>1</v>
      </c>
      <c r="N24" s="1">
        <v>0</v>
      </c>
      <c r="O24" s="1">
        <v>0</v>
      </c>
      <c r="P24" s="1">
        <v>0</v>
      </c>
      <c r="Q24" s="1">
        <v>0</v>
      </c>
      <c r="R24" s="1">
        <v>0</v>
      </c>
      <c r="S24" s="1">
        <v>0</v>
      </c>
      <c r="T24" s="1">
        <v>0</v>
      </c>
    </row>
    <row r="25" spans="1:23" ht="69.95" customHeight="1" x14ac:dyDescent="0.25">
      <c r="A25" s="1">
        <v>7</v>
      </c>
      <c r="B25" s="1">
        <v>104229818</v>
      </c>
      <c r="C25" s="1" t="s">
        <v>799</v>
      </c>
      <c r="D25" s="1" t="s">
        <v>510</v>
      </c>
      <c r="E25" s="1" t="s">
        <v>512</v>
      </c>
      <c r="F25" s="1" t="s">
        <v>4</v>
      </c>
      <c r="G25" s="1" t="s">
        <v>511</v>
      </c>
      <c r="H25" s="8">
        <v>6.1</v>
      </c>
      <c r="I25" s="1" t="s">
        <v>1004</v>
      </c>
      <c r="J25" s="27">
        <v>6.1</v>
      </c>
      <c r="K25" s="28">
        <v>1.22</v>
      </c>
      <c r="L25" s="1">
        <v>0.2</v>
      </c>
      <c r="M25" s="1">
        <v>1</v>
      </c>
      <c r="N25" s="1">
        <v>0</v>
      </c>
      <c r="O25" s="1">
        <v>0</v>
      </c>
      <c r="P25" s="1">
        <v>0</v>
      </c>
      <c r="Q25" s="1">
        <v>0</v>
      </c>
      <c r="R25" s="1">
        <v>0</v>
      </c>
      <c r="S25" s="1">
        <v>0</v>
      </c>
      <c r="T25" s="1">
        <v>0</v>
      </c>
      <c r="U25" s="25"/>
      <c r="V25" s="25"/>
      <c r="W25" s="25"/>
    </row>
    <row r="26" spans="1:23" ht="69.95" customHeight="1" x14ac:dyDescent="0.25">
      <c r="A26" s="1">
        <v>8</v>
      </c>
      <c r="B26" s="1">
        <v>103731400</v>
      </c>
      <c r="C26" s="1" t="s">
        <v>840</v>
      </c>
      <c r="D26" s="1" t="s">
        <v>620</v>
      </c>
      <c r="E26" s="1" t="s">
        <v>513</v>
      </c>
      <c r="F26" s="1" t="s">
        <v>4</v>
      </c>
      <c r="G26" s="1" t="s">
        <v>621</v>
      </c>
      <c r="H26" s="8">
        <v>3.8</v>
      </c>
      <c r="I26" s="1" t="s">
        <v>1004</v>
      </c>
      <c r="J26" s="27">
        <v>3.8</v>
      </c>
      <c r="K26" s="28">
        <v>3.8</v>
      </c>
      <c r="L26" s="1">
        <v>1</v>
      </c>
      <c r="M26" s="1">
        <v>1</v>
      </c>
      <c r="N26" s="1">
        <v>0</v>
      </c>
      <c r="O26" s="1">
        <v>0</v>
      </c>
      <c r="P26" s="1">
        <v>0</v>
      </c>
      <c r="Q26" s="1">
        <v>0</v>
      </c>
      <c r="R26" s="1">
        <v>0</v>
      </c>
      <c r="S26" s="1">
        <v>1</v>
      </c>
      <c r="T26" s="1">
        <v>0</v>
      </c>
    </row>
    <row r="27" spans="1:23" ht="69.95" customHeight="1" x14ac:dyDescent="0.25">
      <c r="A27" s="1">
        <v>9</v>
      </c>
      <c r="B27" s="1">
        <v>103730867</v>
      </c>
      <c r="C27" s="1" t="s">
        <v>841</v>
      </c>
      <c r="D27" s="1" t="s">
        <v>622</v>
      </c>
      <c r="E27" s="1" t="s">
        <v>624</v>
      </c>
      <c r="F27" s="1" t="s">
        <v>4</v>
      </c>
      <c r="G27" s="1" t="s">
        <v>623</v>
      </c>
      <c r="H27" s="8">
        <v>2.8</v>
      </c>
      <c r="I27" s="1" t="s">
        <v>1004</v>
      </c>
      <c r="J27" s="27">
        <v>2.8</v>
      </c>
      <c r="K27" s="28">
        <v>0.55999999999999994</v>
      </c>
      <c r="L27" s="1">
        <v>0.2</v>
      </c>
      <c r="M27" s="1">
        <v>1</v>
      </c>
      <c r="N27" s="1">
        <v>0</v>
      </c>
      <c r="O27" s="1">
        <v>0</v>
      </c>
      <c r="P27" s="1">
        <v>0</v>
      </c>
      <c r="Q27" s="1">
        <v>0</v>
      </c>
      <c r="R27" s="1">
        <v>0</v>
      </c>
      <c r="S27" s="1">
        <v>0</v>
      </c>
      <c r="T27" s="1">
        <v>0</v>
      </c>
    </row>
    <row r="28" spans="1:23" ht="69.95" customHeight="1" x14ac:dyDescent="0.25">
      <c r="A28" s="1">
        <v>10</v>
      </c>
      <c r="B28" s="1">
        <v>103730628</v>
      </c>
      <c r="C28" s="1" t="s">
        <v>842</v>
      </c>
      <c r="D28" s="1" t="s">
        <v>980</v>
      </c>
      <c r="E28" s="1" t="s">
        <v>626</v>
      </c>
      <c r="F28" s="1" t="s">
        <v>4</v>
      </c>
      <c r="G28" s="1" t="s">
        <v>625</v>
      </c>
      <c r="H28" s="8">
        <v>2.2999999999999998</v>
      </c>
      <c r="I28" s="1" t="s">
        <v>1004</v>
      </c>
      <c r="J28" s="27">
        <v>2.2999999999999998</v>
      </c>
      <c r="K28" s="28">
        <v>2.2999999999999998</v>
      </c>
      <c r="L28" s="1">
        <v>1</v>
      </c>
      <c r="M28" s="1">
        <v>1</v>
      </c>
      <c r="N28" s="1">
        <v>0</v>
      </c>
      <c r="O28" s="1">
        <v>0</v>
      </c>
      <c r="P28" s="1">
        <v>0</v>
      </c>
      <c r="Q28" s="1">
        <v>1</v>
      </c>
      <c r="R28" s="1">
        <v>0</v>
      </c>
      <c r="S28" s="1">
        <v>1</v>
      </c>
      <c r="T28" s="1">
        <v>0</v>
      </c>
    </row>
    <row r="29" spans="1:23" ht="69.95" customHeight="1" x14ac:dyDescent="0.25">
      <c r="A29" s="1">
        <v>11</v>
      </c>
      <c r="B29" s="1">
        <v>98339354</v>
      </c>
      <c r="C29" s="1" t="s">
        <v>882</v>
      </c>
      <c r="D29" s="1" t="s">
        <v>674</v>
      </c>
      <c r="E29" s="1" t="s">
        <v>143</v>
      </c>
      <c r="F29" s="1" t="s">
        <v>4</v>
      </c>
      <c r="G29" s="1" t="s">
        <v>675</v>
      </c>
      <c r="H29" s="8">
        <v>4.8</v>
      </c>
      <c r="I29" s="1" t="s">
        <v>1004</v>
      </c>
      <c r="J29" s="27">
        <v>4.8</v>
      </c>
      <c r="K29" s="28">
        <v>0.96</v>
      </c>
      <c r="L29" s="1">
        <v>0.2</v>
      </c>
      <c r="M29" s="1">
        <v>2</v>
      </c>
      <c r="N29" s="1">
        <v>1</v>
      </c>
      <c r="O29" s="1">
        <v>0</v>
      </c>
      <c r="P29" s="1">
        <v>0</v>
      </c>
      <c r="Q29" s="1">
        <v>0</v>
      </c>
      <c r="R29" s="1">
        <v>0</v>
      </c>
      <c r="S29" s="1">
        <v>0</v>
      </c>
      <c r="T29" s="1">
        <v>0</v>
      </c>
    </row>
    <row r="30" spans="1:23" ht="69.95" customHeight="1" x14ac:dyDescent="0.25">
      <c r="A30" s="1">
        <v>12</v>
      </c>
      <c r="B30" s="1">
        <v>98338993</v>
      </c>
      <c r="C30" s="1" t="s">
        <v>752</v>
      </c>
      <c r="D30" s="1" t="s">
        <v>676</v>
      </c>
      <c r="E30" s="1" t="s">
        <v>8</v>
      </c>
      <c r="F30" s="1" t="s">
        <v>4</v>
      </c>
      <c r="G30" s="1" t="s">
        <v>677</v>
      </c>
      <c r="H30" s="8">
        <v>6.6</v>
      </c>
      <c r="I30" s="1" t="s">
        <v>1004</v>
      </c>
      <c r="J30" s="27">
        <v>6.6</v>
      </c>
      <c r="K30" s="28">
        <v>1.32</v>
      </c>
      <c r="L30" s="1">
        <v>0.2</v>
      </c>
      <c r="M30" s="1">
        <v>1</v>
      </c>
      <c r="N30" s="1">
        <v>0</v>
      </c>
      <c r="O30" s="1">
        <v>0</v>
      </c>
      <c r="P30" s="1">
        <v>0</v>
      </c>
      <c r="Q30" s="1">
        <v>0</v>
      </c>
      <c r="R30" s="1">
        <v>0</v>
      </c>
      <c r="S30" s="1">
        <v>0</v>
      </c>
      <c r="T30" s="1">
        <v>0</v>
      </c>
    </row>
    <row r="31" spans="1:23" ht="69.95" customHeight="1" x14ac:dyDescent="0.25">
      <c r="A31" s="1">
        <v>13</v>
      </c>
      <c r="B31" s="1">
        <v>98336577</v>
      </c>
      <c r="C31" s="1" t="s">
        <v>882</v>
      </c>
      <c r="D31" s="1" t="s">
        <v>979</v>
      </c>
      <c r="E31" s="1" t="s">
        <v>143</v>
      </c>
      <c r="F31" s="1" t="s">
        <v>218</v>
      </c>
      <c r="G31" s="1" t="s">
        <v>681</v>
      </c>
      <c r="H31" s="8">
        <v>4.8</v>
      </c>
      <c r="I31" s="1" t="s">
        <v>1003</v>
      </c>
      <c r="J31" s="27">
        <v>0</v>
      </c>
      <c r="K31" s="31">
        <v>0</v>
      </c>
      <c r="L31" s="1">
        <v>1</v>
      </c>
      <c r="M31" s="1">
        <v>2</v>
      </c>
      <c r="N31" s="1">
        <v>1</v>
      </c>
      <c r="O31" s="1">
        <v>0</v>
      </c>
      <c r="P31" s="1">
        <v>0</v>
      </c>
      <c r="Q31" s="1">
        <v>0</v>
      </c>
      <c r="R31" s="1">
        <v>0</v>
      </c>
      <c r="S31" s="1">
        <v>0</v>
      </c>
      <c r="T31" s="1">
        <v>0</v>
      </c>
    </row>
    <row r="32" spans="1:23" ht="69.95" customHeight="1" x14ac:dyDescent="0.25">
      <c r="A32" s="1">
        <v>14</v>
      </c>
      <c r="B32" s="1">
        <v>97596774</v>
      </c>
      <c r="C32" s="1" t="s">
        <v>851</v>
      </c>
      <c r="D32" s="1" t="s">
        <v>717</v>
      </c>
      <c r="E32" s="1" t="s">
        <v>719</v>
      </c>
      <c r="F32" s="1" t="s">
        <v>4</v>
      </c>
      <c r="G32" s="1" t="s">
        <v>718</v>
      </c>
      <c r="H32" s="8">
        <v>2.7</v>
      </c>
      <c r="I32" s="1" t="s">
        <v>1004</v>
      </c>
      <c r="J32" s="27">
        <v>2.7</v>
      </c>
      <c r="K32" s="28">
        <v>2.7</v>
      </c>
      <c r="L32" s="1">
        <v>1</v>
      </c>
      <c r="M32" s="1">
        <v>1</v>
      </c>
      <c r="N32" s="1">
        <v>1</v>
      </c>
      <c r="O32" s="1">
        <v>0</v>
      </c>
      <c r="P32" s="1">
        <v>0</v>
      </c>
      <c r="Q32" s="1">
        <v>0</v>
      </c>
      <c r="R32" s="1">
        <v>0</v>
      </c>
      <c r="S32" s="1">
        <v>1</v>
      </c>
      <c r="T32" s="1">
        <v>0</v>
      </c>
    </row>
    <row r="33" spans="1:23" s="3" customFormat="1" ht="69.95" customHeight="1" x14ac:dyDescent="0.25">
      <c r="A33" s="3">
        <v>14</v>
      </c>
      <c r="B33" s="3" t="s">
        <v>889</v>
      </c>
      <c r="H33" s="11">
        <f>SUM(H19:H32)</f>
        <v>76.499999999999986</v>
      </c>
      <c r="I33" s="35"/>
      <c r="J33" s="36">
        <f>SUM(J19:J32)</f>
        <v>62.8</v>
      </c>
      <c r="K33" s="36">
        <f>SUM(K19:K32)</f>
        <v>22.8</v>
      </c>
      <c r="L33" s="35"/>
      <c r="M33" s="3">
        <f t="shared" ref="M33:T33" si="1">SUM(M19:M32)</f>
        <v>21</v>
      </c>
      <c r="N33" s="3">
        <f t="shared" si="1"/>
        <v>3</v>
      </c>
      <c r="O33" s="16">
        <f t="shared" si="1"/>
        <v>0</v>
      </c>
      <c r="P33" s="16">
        <f t="shared" si="1"/>
        <v>0</v>
      </c>
      <c r="Q33" s="16">
        <f t="shared" si="1"/>
        <v>2</v>
      </c>
      <c r="R33" s="16">
        <f t="shared" si="1"/>
        <v>0</v>
      </c>
      <c r="S33" s="16">
        <f t="shared" si="1"/>
        <v>4</v>
      </c>
      <c r="T33" s="16">
        <f t="shared" si="1"/>
        <v>0</v>
      </c>
      <c r="U33" s="24"/>
      <c r="V33" s="24"/>
      <c r="W33" s="24"/>
    </row>
    <row r="34" spans="1:23" ht="69.95" customHeight="1" x14ac:dyDescent="0.25">
      <c r="A34" s="1">
        <v>1</v>
      </c>
      <c r="B34" s="1">
        <v>113882956</v>
      </c>
      <c r="C34" s="1" t="s">
        <v>855</v>
      </c>
      <c r="D34" s="1" t="s">
        <v>58</v>
      </c>
      <c r="E34" s="1" t="s">
        <v>60</v>
      </c>
      <c r="F34" s="1" t="s">
        <v>4</v>
      </c>
      <c r="G34" s="1" t="s">
        <v>59</v>
      </c>
      <c r="H34" s="8">
        <v>6.8</v>
      </c>
      <c r="I34" s="1" t="s">
        <v>1004</v>
      </c>
      <c r="J34" s="27">
        <v>6.8</v>
      </c>
      <c r="K34" s="28">
        <v>1.36</v>
      </c>
      <c r="L34" s="1">
        <v>0.2</v>
      </c>
      <c r="M34" s="1">
        <v>2</v>
      </c>
      <c r="N34" s="1">
        <v>3</v>
      </c>
      <c r="O34" s="1">
        <v>0</v>
      </c>
      <c r="P34" s="1">
        <v>0</v>
      </c>
      <c r="Q34" s="1">
        <v>0</v>
      </c>
      <c r="R34" s="1">
        <v>0</v>
      </c>
      <c r="S34" s="1">
        <v>0</v>
      </c>
      <c r="T34" s="1">
        <v>0</v>
      </c>
    </row>
    <row r="35" spans="1:23" s="25" customFormat="1" ht="69.95" customHeight="1" x14ac:dyDescent="0.25">
      <c r="A35" s="25">
        <v>1.5</v>
      </c>
      <c r="B35" s="25">
        <v>109117470</v>
      </c>
      <c r="C35" s="25" t="s">
        <v>913</v>
      </c>
      <c r="D35" s="25" t="s">
        <v>113</v>
      </c>
      <c r="E35" s="25" t="s">
        <v>115</v>
      </c>
      <c r="F35" s="25" t="s">
        <v>4</v>
      </c>
      <c r="G35" s="25" t="s">
        <v>114</v>
      </c>
      <c r="H35" s="26">
        <v>5.7</v>
      </c>
      <c r="I35" s="25" t="s">
        <v>1004</v>
      </c>
      <c r="J35" s="27">
        <v>5.7</v>
      </c>
      <c r="K35" s="28">
        <v>1.1299999999999999</v>
      </c>
      <c r="L35" s="25">
        <v>0.2</v>
      </c>
      <c r="M35" s="25">
        <v>1</v>
      </c>
      <c r="N35" s="25">
        <v>0</v>
      </c>
      <c r="O35" s="25">
        <v>0</v>
      </c>
      <c r="P35" s="25">
        <v>0</v>
      </c>
      <c r="Q35" s="25">
        <v>0</v>
      </c>
      <c r="R35" s="25">
        <v>0</v>
      </c>
      <c r="S35" s="25">
        <v>0</v>
      </c>
      <c r="T35" s="25">
        <v>0</v>
      </c>
      <c r="U35" s="1"/>
      <c r="V35" s="1"/>
      <c r="W35" s="1"/>
    </row>
    <row r="36" spans="1:23" s="3" customFormat="1" ht="69.95" customHeight="1" x14ac:dyDescent="0.25">
      <c r="A36" s="3">
        <v>1.5</v>
      </c>
      <c r="B36" s="3" t="s">
        <v>911</v>
      </c>
      <c r="H36" s="11">
        <f>SUM(H34:H35)</f>
        <v>12.5</v>
      </c>
      <c r="I36" s="35"/>
      <c r="J36" s="36">
        <f>SUM(J34:J35)</f>
        <v>12.5</v>
      </c>
      <c r="K36" s="36">
        <f>SUM(K34:K35)</f>
        <v>2.4900000000000002</v>
      </c>
      <c r="L36" s="35"/>
      <c r="M36" s="3">
        <f t="shared" ref="M36:T36" si="2">SUM(M34:M35)</f>
        <v>3</v>
      </c>
      <c r="N36" s="3">
        <f t="shared" si="2"/>
        <v>3</v>
      </c>
      <c r="O36" s="16">
        <f t="shared" si="2"/>
        <v>0</v>
      </c>
      <c r="P36" s="16">
        <f t="shared" si="2"/>
        <v>0</v>
      </c>
      <c r="Q36" s="16">
        <f t="shared" si="2"/>
        <v>0</v>
      </c>
      <c r="R36" s="16">
        <f t="shared" si="2"/>
        <v>0</v>
      </c>
      <c r="S36" s="16">
        <f t="shared" si="2"/>
        <v>0</v>
      </c>
      <c r="T36" s="16">
        <f t="shared" si="2"/>
        <v>0</v>
      </c>
      <c r="U36" s="24"/>
      <c r="V36" s="24"/>
      <c r="W36" s="24"/>
    </row>
    <row r="37" spans="1:23" s="25" customFormat="1" ht="69.95" customHeight="1" x14ac:dyDescent="0.25">
      <c r="A37" s="25">
        <v>1</v>
      </c>
      <c r="B37" s="25">
        <v>114333092</v>
      </c>
      <c r="C37" s="25" t="s">
        <v>737</v>
      </c>
      <c r="D37" s="25" t="s">
        <v>36</v>
      </c>
      <c r="E37" s="25" t="s">
        <v>38</v>
      </c>
      <c r="F37" s="25" t="s">
        <v>4</v>
      </c>
      <c r="G37" s="25" t="s">
        <v>37</v>
      </c>
      <c r="H37" s="26">
        <v>10.5</v>
      </c>
      <c r="I37" s="25" t="s">
        <v>1004</v>
      </c>
      <c r="J37" s="27">
        <v>10.5</v>
      </c>
      <c r="K37" s="28">
        <v>2.1</v>
      </c>
      <c r="L37" s="25">
        <v>0.2</v>
      </c>
      <c r="M37" s="25">
        <v>1</v>
      </c>
      <c r="N37" s="25">
        <v>1</v>
      </c>
      <c r="O37" s="25">
        <v>0</v>
      </c>
      <c r="P37" s="25">
        <v>0</v>
      </c>
      <c r="Q37" s="25">
        <v>0</v>
      </c>
      <c r="R37" s="25">
        <v>0</v>
      </c>
      <c r="S37" s="25">
        <v>0</v>
      </c>
      <c r="T37" s="25">
        <v>0</v>
      </c>
      <c r="U37" s="1"/>
      <c r="V37" s="1"/>
      <c r="W37" s="1"/>
    </row>
    <row r="38" spans="1:23" ht="69.95" customHeight="1" x14ac:dyDescent="0.25">
      <c r="A38" s="1">
        <v>2</v>
      </c>
      <c r="B38" s="1">
        <v>114331297</v>
      </c>
      <c r="C38" s="1" t="s">
        <v>738</v>
      </c>
      <c r="D38" s="1" t="s">
        <v>39</v>
      </c>
      <c r="E38" s="1" t="s">
        <v>41</v>
      </c>
      <c r="F38" s="1" t="s">
        <v>4</v>
      </c>
      <c r="G38" s="1" t="s">
        <v>40</v>
      </c>
      <c r="H38" s="8">
        <v>3.1</v>
      </c>
      <c r="I38" s="1" t="s">
        <v>1004</v>
      </c>
      <c r="J38" s="27">
        <v>3.1</v>
      </c>
      <c r="K38" s="28">
        <v>0.62000000000000011</v>
      </c>
      <c r="L38" s="1">
        <v>0.2</v>
      </c>
      <c r="M38" s="1">
        <v>0</v>
      </c>
      <c r="N38" s="1">
        <v>1</v>
      </c>
      <c r="O38" s="1">
        <v>0</v>
      </c>
      <c r="P38" s="1">
        <v>0</v>
      </c>
      <c r="Q38" s="1">
        <v>0</v>
      </c>
      <c r="R38" s="1">
        <v>0</v>
      </c>
      <c r="S38" s="1">
        <v>0</v>
      </c>
      <c r="T38" s="1">
        <v>0</v>
      </c>
    </row>
    <row r="39" spans="1:23" ht="69.95" customHeight="1" x14ac:dyDescent="0.25">
      <c r="A39" s="25">
        <v>3</v>
      </c>
      <c r="B39" s="1">
        <v>114330629</v>
      </c>
      <c r="C39" s="1" t="s">
        <v>739</v>
      </c>
      <c r="D39" s="1" t="s">
        <v>42</v>
      </c>
      <c r="E39" s="1" t="s">
        <v>41</v>
      </c>
      <c r="F39" s="1" t="s">
        <v>4</v>
      </c>
      <c r="G39" s="1" t="s">
        <v>43</v>
      </c>
      <c r="H39" s="8">
        <v>3.1</v>
      </c>
      <c r="I39" s="1" t="s">
        <v>1004</v>
      </c>
      <c r="J39" s="27">
        <v>3.1</v>
      </c>
      <c r="K39" s="28">
        <v>0.62000000000000011</v>
      </c>
      <c r="L39" s="1">
        <v>0.2</v>
      </c>
      <c r="M39" s="1">
        <v>0</v>
      </c>
      <c r="N39" s="1">
        <v>1</v>
      </c>
      <c r="O39" s="1">
        <v>0</v>
      </c>
      <c r="P39" s="1">
        <v>0</v>
      </c>
      <c r="Q39" s="1">
        <v>0</v>
      </c>
      <c r="R39" s="1">
        <v>0</v>
      </c>
      <c r="S39" s="1">
        <v>0</v>
      </c>
      <c r="T39" s="1">
        <v>0</v>
      </c>
    </row>
    <row r="40" spans="1:23" ht="69.95" customHeight="1" x14ac:dyDescent="0.25">
      <c r="A40" s="1">
        <v>4</v>
      </c>
      <c r="B40" s="1">
        <v>114330361</v>
      </c>
      <c r="C40" s="1" t="s">
        <v>854</v>
      </c>
      <c r="D40" s="1" t="s">
        <v>44</v>
      </c>
      <c r="E40" s="1" t="s">
        <v>1001</v>
      </c>
      <c r="F40" s="1" t="s">
        <v>4</v>
      </c>
      <c r="G40" s="1" t="s">
        <v>45</v>
      </c>
      <c r="H40" s="8">
        <v>32.799999999999997</v>
      </c>
      <c r="I40" s="1" t="s">
        <v>1004</v>
      </c>
      <c r="J40" s="27">
        <v>32.799999999999997</v>
      </c>
      <c r="K40" s="28">
        <v>7.7400000000000011</v>
      </c>
      <c r="L40" s="1">
        <v>0.2</v>
      </c>
      <c r="M40" s="1">
        <v>2</v>
      </c>
      <c r="N40" s="1">
        <v>1</v>
      </c>
      <c r="O40" s="1">
        <v>0</v>
      </c>
      <c r="P40" s="1">
        <v>0</v>
      </c>
      <c r="Q40" s="1">
        <v>0</v>
      </c>
      <c r="R40" s="1">
        <v>0</v>
      </c>
      <c r="S40" s="1">
        <v>0</v>
      </c>
      <c r="T40" s="1">
        <v>0</v>
      </c>
    </row>
    <row r="41" spans="1:23" ht="69.95" customHeight="1" x14ac:dyDescent="0.25">
      <c r="A41" s="25">
        <v>5</v>
      </c>
      <c r="B41" s="1">
        <v>114328716</v>
      </c>
      <c r="C41" s="1" t="s">
        <v>741</v>
      </c>
      <c r="D41" s="1" t="s">
        <v>46</v>
      </c>
      <c r="E41" s="1" t="s">
        <v>48</v>
      </c>
      <c r="F41" s="1" t="s">
        <v>4</v>
      </c>
      <c r="G41" s="1" t="s">
        <v>47</v>
      </c>
      <c r="H41" s="8">
        <v>3.9</v>
      </c>
      <c r="I41" s="1" t="s">
        <v>1004</v>
      </c>
      <c r="J41" s="27">
        <v>3.9</v>
      </c>
      <c r="K41" s="28">
        <v>0.78</v>
      </c>
      <c r="L41" s="1">
        <v>0.2</v>
      </c>
      <c r="M41" s="1">
        <v>0</v>
      </c>
      <c r="N41" s="1">
        <v>1</v>
      </c>
      <c r="O41" s="1">
        <v>0</v>
      </c>
      <c r="P41" s="1">
        <v>0</v>
      </c>
      <c r="Q41" s="1">
        <v>0</v>
      </c>
      <c r="R41" s="1">
        <v>0</v>
      </c>
      <c r="S41" s="1">
        <v>0</v>
      </c>
      <c r="T41" s="1">
        <v>0</v>
      </c>
    </row>
    <row r="42" spans="1:23" ht="69.95" customHeight="1" x14ac:dyDescent="0.25">
      <c r="A42" s="1">
        <v>6</v>
      </c>
      <c r="B42" s="1">
        <v>113884156</v>
      </c>
      <c r="C42" s="1" t="s">
        <v>744</v>
      </c>
      <c r="D42" s="1" t="s">
        <v>55</v>
      </c>
      <c r="E42" s="1" t="s">
        <v>57</v>
      </c>
      <c r="F42" s="1" t="s">
        <v>6</v>
      </c>
      <c r="G42" s="1" t="s">
        <v>56</v>
      </c>
      <c r="H42" s="8">
        <v>4.5</v>
      </c>
      <c r="I42" s="1" t="s">
        <v>1003</v>
      </c>
      <c r="J42" s="31">
        <v>0</v>
      </c>
      <c r="K42" s="31">
        <v>0</v>
      </c>
      <c r="L42" s="1">
        <v>1</v>
      </c>
      <c r="M42" s="1">
        <v>1</v>
      </c>
      <c r="N42" s="1">
        <v>1</v>
      </c>
      <c r="O42" s="1">
        <v>0</v>
      </c>
      <c r="P42" s="1">
        <v>0</v>
      </c>
      <c r="Q42" s="1">
        <v>0</v>
      </c>
      <c r="R42" s="1">
        <v>0</v>
      </c>
      <c r="S42" s="1">
        <v>0</v>
      </c>
      <c r="T42" s="1">
        <v>0</v>
      </c>
    </row>
    <row r="43" spans="1:23" s="25" customFormat="1" ht="69.95" customHeight="1" x14ac:dyDescent="0.25">
      <c r="A43" s="25">
        <v>7</v>
      </c>
      <c r="B43" s="25">
        <v>113272699</v>
      </c>
      <c r="C43" s="25" t="s">
        <v>747</v>
      </c>
      <c r="D43" s="25" t="s">
        <v>67</v>
      </c>
      <c r="E43" s="25" t="s">
        <v>41</v>
      </c>
      <c r="F43" s="25" t="s">
        <v>4</v>
      </c>
      <c r="G43" s="25" t="s">
        <v>68</v>
      </c>
      <c r="H43" s="26">
        <v>3.1</v>
      </c>
      <c r="I43" s="25" t="s">
        <v>1004</v>
      </c>
      <c r="J43" s="28">
        <v>3.1</v>
      </c>
      <c r="K43" s="28">
        <v>0.62000000000000011</v>
      </c>
      <c r="L43" s="25">
        <v>0.2</v>
      </c>
      <c r="M43" s="25">
        <v>1</v>
      </c>
      <c r="N43" s="25">
        <v>0</v>
      </c>
      <c r="O43" s="25">
        <v>0</v>
      </c>
      <c r="P43" s="25">
        <v>0</v>
      </c>
      <c r="Q43" s="25">
        <v>0</v>
      </c>
      <c r="R43" s="25">
        <v>0</v>
      </c>
      <c r="S43" s="25">
        <v>0</v>
      </c>
      <c r="T43" s="25">
        <v>0</v>
      </c>
      <c r="U43" s="44"/>
      <c r="V43" s="44"/>
      <c r="W43" s="44"/>
    </row>
    <row r="44" spans="1:23" ht="69.95" customHeight="1" x14ac:dyDescent="0.25">
      <c r="A44" s="1">
        <v>8</v>
      </c>
      <c r="B44" s="1">
        <v>108941651</v>
      </c>
      <c r="C44" s="1" t="s">
        <v>914</v>
      </c>
      <c r="D44" s="1" t="s">
        <v>135</v>
      </c>
      <c r="E44" s="1" t="s">
        <v>137</v>
      </c>
      <c r="F44" s="1" t="s">
        <v>4</v>
      </c>
      <c r="G44" s="1" t="s">
        <v>136</v>
      </c>
      <c r="H44" s="8">
        <v>6.8</v>
      </c>
      <c r="I44" s="1" t="s">
        <v>1004</v>
      </c>
      <c r="J44" s="27">
        <v>6.8</v>
      </c>
      <c r="K44" s="28">
        <v>1.36</v>
      </c>
      <c r="L44" s="1">
        <v>0.2</v>
      </c>
      <c r="M44" s="1">
        <v>1</v>
      </c>
      <c r="N44" s="1">
        <v>0</v>
      </c>
      <c r="O44" s="1">
        <v>0</v>
      </c>
      <c r="P44" s="1">
        <v>0</v>
      </c>
      <c r="Q44" s="1">
        <v>0</v>
      </c>
      <c r="R44" s="1">
        <v>0</v>
      </c>
      <c r="S44" s="1">
        <v>0</v>
      </c>
      <c r="T44" s="1">
        <v>0</v>
      </c>
    </row>
    <row r="45" spans="1:23" ht="69.95" customHeight="1" x14ac:dyDescent="0.25">
      <c r="A45" s="25">
        <v>9</v>
      </c>
      <c r="B45" s="1">
        <v>108100196</v>
      </c>
      <c r="C45" s="1" t="s">
        <v>767</v>
      </c>
      <c r="D45" s="1" t="s">
        <v>157</v>
      </c>
      <c r="E45" s="1" t="s">
        <v>159</v>
      </c>
      <c r="F45" s="1" t="s">
        <v>4</v>
      </c>
      <c r="G45" s="1" t="s">
        <v>158</v>
      </c>
      <c r="H45" s="8">
        <v>13.6</v>
      </c>
      <c r="I45" s="1" t="s">
        <v>1004</v>
      </c>
      <c r="J45" s="27">
        <v>13.6</v>
      </c>
      <c r="K45" s="28">
        <v>2.72</v>
      </c>
      <c r="L45" s="1">
        <v>0.2</v>
      </c>
      <c r="M45" s="1">
        <v>0</v>
      </c>
      <c r="N45" s="1">
        <v>1</v>
      </c>
      <c r="O45" s="1">
        <v>0</v>
      </c>
      <c r="P45" s="1">
        <v>0</v>
      </c>
      <c r="Q45" s="1">
        <v>0</v>
      </c>
      <c r="R45" s="1">
        <v>0</v>
      </c>
      <c r="S45" s="1">
        <v>0</v>
      </c>
      <c r="T45" s="1">
        <v>0</v>
      </c>
      <c r="U45" s="25"/>
      <c r="V45" s="25"/>
      <c r="W45" s="25"/>
    </row>
    <row r="46" spans="1:23" s="25" customFormat="1" ht="69.95" customHeight="1" x14ac:dyDescent="0.25">
      <c r="A46" s="1">
        <v>10</v>
      </c>
      <c r="B46" s="25">
        <v>108090449</v>
      </c>
      <c r="C46" s="25" t="s">
        <v>916</v>
      </c>
      <c r="D46" s="25" t="s">
        <v>163</v>
      </c>
      <c r="E46" s="25" t="s">
        <v>165</v>
      </c>
      <c r="F46" s="25" t="s">
        <v>10</v>
      </c>
      <c r="G46" s="25" t="s">
        <v>164</v>
      </c>
      <c r="H46" s="26">
        <v>0.2</v>
      </c>
      <c r="I46" s="25" t="s">
        <v>1003</v>
      </c>
      <c r="J46" s="31">
        <v>0</v>
      </c>
      <c r="K46" s="31">
        <v>0</v>
      </c>
      <c r="L46" s="25">
        <v>1</v>
      </c>
      <c r="M46" s="25">
        <v>1</v>
      </c>
      <c r="N46" s="25">
        <v>0</v>
      </c>
      <c r="O46" s="25">
        <v>0</v>
      </c>
      <c r="P46" s="25">
        <v>0</v>
      </c>
      <c r="Q46" s="25">
        <v>0</v>
      </c>
      <c r="R46" s="25">
        <v>0</v>
      </c>
      <c r="S46" s="25">
        <v>0</v>
      </c>
      <c r="T46" s="25">
        <v>0</v>
      </c>
      <c r="U46" s="1"/>
      <c r="V46" s="1"/>
      <c r="W46" s="1"/>
    </row>
    <row r="47" spans="1:23" ht="69.95" customHeight="1" x14ac:dyDescent="0.25">
      <c r="A47" s="25">
        <v>11</v>
      </c>
      <c r="B47" s="1">
        <v>107399658</v>
      </c>
      <c r="C47" s="1" t="s">
        <v>771</v>
      </c>
      <c r="D47" s="1" t="s">
        <v>176</v>
      </c>
      <c r="E47" s="1" t="s">
        <v>179</v>
      </c>
      <c r="F47" s="1" t="s">
        <v>177</v>
      </c>
      <c r="G47" s="1" t="s">
        <v>178</v>
      </c>
      <c r="H47" s="8"/>
      <c r="I47" s="1" t="s">
        <v>1003</v>
      </c>
      <c r="J47" s="31">
        <v>0</v>
      </c>
      <c r="K47" s="31">
        <v>0</v>
      </c>
      <c r="L47" s="1">
        <v>1</v>
      </c>
      <c r="M47" s="1">
        <v>1</v>
      </c>
      <c r="N47" s="1">
        <v>0</v>
      </c>
      <c r="O47" s="1">
        <v>0</v>
      </c>
      <c r="P47" s="1">
        <v>0</v>
      </c>
      <c r="Q47" s="1">
        <v>0</v>
      </c>
      <c r="R47" s="1">
        <v>0</v>
      </c>
      <c r="S47" s="1">
        <v>0</v>
      </c>
      <c r="T47" s="1">
        <v>0</v>
      </c>
      <c r="U47" s="25"/>
      <c r="V47" s="25"/>
      <c r="W47" s="25"/>
    </row>
    <row r="48" spans="1:23" ht="69.95" customHeight="1" x14ac:dyDescent="0.25">
      <c r="A48" s="1">
        <v>12</v>
      </c>
      <c r="B48" s="1">
        <v>106849393</v>
      </c>
      <c r="C48" s="1" t="s">
        <v>772</v>
      </c>
      <c r="D48" s="1" t="s">
        <v>180</v>
      </c>
      <c r="E48" s="1" t="s">
        <v>182</v>
      </c>
      <c r="F48" s="1" t="s">
        <v>4</v>
      </c>
      <c r="G48" s="1" t="s">
        <v>181</v>
      </c>
      <c r="H48" s="8">
        <v>10.3</v>
      </c>
      <c r="I48" s="1" t="s">
        <v>1004</v>
      </c>
      <c r="J48" s="27">
        <v>10.3</v>
      </c>
      <c r="K48" s="28">
        <v>2.06</v>
      </c>
      <c r="L48" s="1">
        <v>0.2</v>
      </c>
      <c r="M48" s="1">
        <v>0</v>
      </c>
      <c r="N48" s="1">
        <v>1</v>
      </c>
      <c r="O48" s="1">
        <v>0</v>
      </c>
      <c r="P48" s="1">
        <v>0</v>
      </c>
      <c r="Q48" s="1">
        <v>0</v>
      </c>
      <c r="R48" s="1">
        <v>0</v>
      </c>
      <c r="S48" s="1">
        <v>0</v>
      </c>
      <c r="T48" s="1">
        <v>0</v>
      </c>
      <c r="U48" s="25"/>
      <c r="V48" s="25"/>
      <c r="W48" s="25"/>
    </row>
    <row r="49" spans="1:23" ht="69.95" customHeight="1" x14ac:dyDescent="0.25">
      <c r="A49" s="25">
        <v>13</v>
      </c>
      <c r="B49" s="1">
        <v>106287280</v>
      </c>
      <c r="C49" s="1" t="s">
        <v>777</v>
      </c>
      <c r="D49" s="1" t="s">
        <v>193</v>
      </c>
      <c r="E49" s="1" t="s">
        <v>195</v>
      </c>
      <c r="F49" s="1" t="s">
        <v>4</v>
      </c>
      <c r="G49" s="1" t="s">
        <v>194</v>
      </c>
      <c r="H49" s="8">
        <v>3</v>
      </c>
      <c r="I49" s="1" t="s">
        <v>1004</v>
      </c>
      <c r="J49" s="27">
        <v>3</v>
      </c>
      <c r="K49" s="28">
        <v>0.60000000000000009</v>
      </c>
      <c r="L49" s="1">
        <v>0.2</v>
      </c>
      <c r="M49" s="1">
        <v>1</v>
      </c>
      <c r="N49" s="1">
        <v>0</v>
      </c>
      <c r="O49" s="1">
        <v>0</v>
      </c>
      <c r="P49" s="1">
        <v>0</v>
      </c>
      <c r="Q49" s="1">
        <v>0</v>
      </c>
      <c r="R49" s="1">
        <v>0</v>
      </c>
      <c r="S49" s="1">
        <v>0</v>
      </c>
      <c r="T49" s="1">
        <v>0</v>
      </c>
    </row>
    <row r="50" spans="1:23" ht="69.95" customHeight="1" x14ac:dyDescent="0.25">
      <c r="A50" s="1">
        <v>14</v>
      </c>
      <c r="B50" s="1">
        <v>106163440</v>
      </c>
      <c r="C50" s="1" t="s">
        <v>779</v>
      </c>
      <c r="D50" s="1" t="s">
        <v>201</v>
      </c>
      <c r="E50" s="1" t="s">
        <v>203</v>
      </c>
      <c r="F50" s="1" t="s">
        <v>4</v>
      </c>
      <c r="G50" s="1" t="s">
        <v>202</v>
      </c>
      <c r="H50" s="8">
        <v>2</v>
      </c>
      <c r="I50" s="1" t="s">
        <v>1004</v>
      </c>
      <c r="J50" s="27">
        <v>2</v>
      </c>
      <c r="K50" s="28">
        <v>0.4</v>
      </c>
      <c r="L50" s="1">
        <v>0.2</v>
      </c>
      <c r="M50" s="1">
        <v>1</v>
      </c>
      <c r="N50" s="1">
        <v>0</v>
      </c>
      <c r="O50" s="1">
        <v>0</v>
      </c>
      <c r="P50" s="1">
        <v>0</v>
      </c>
      <c r="Q50" s="1">
        <v>0</v>
      </c>
      <c r="R50" s="1">
        <v>0</v>
      </c>
      <c r="S50" s="1">
        <v>0</v>
      </c>
      <c r="T50" s="1">
        <v>0</v>
      </c>
    </row>
    <row r="51" spans="1:23" s="25" customFormat="1" ht="69.95" customHeight="1" x14ac:dyDescent="0.25">
      <c r="A51" s="25">
        <v>15</v>
      </c>
      <c r="B51" s="25">
        <v>105810518</v>
      </c>
      <c r="C51" s="25" t="s">
        <v>779</v>
      </c>
      <c r="D51" s="25" t="s">
        <v>217</v>
      </c>
      <c r="E51" s="25" t="s">
        <v>203</v>
      </c>
      <c r="F51" s="25" t="s">
        <v>218</v>
      </c>
      <c r="G51" s="25" t="s">
        <v>219</v>
      </c>
      <c r="H51" s="26">
        <v>2</v>
      </c>
      <c r="I51" s="25" t="s">
        <v>1003</v>
      </c>
      <c r="J51" s="31">
        <v>0</v>
      </c>
      <c r="K51" s="31">
        <v>0</v>
      </c>
      <c r="L51" s="25">
        <v>1</v>
      </c>
      <c r="M51" s="25">
        <v>1</v>
      </c>
      <c r="N51" s="25">
        <v>0</v>
      </c>
      <c r="O51" s="25">
        <v>0</v>
      </c>
      <c r="P51" s="25">
        <v>0</v>
      </c>
      <c r="Q51" s="25">
        <v>0</v>
      </c>
      <c r="R51" s="25">
        <v>0</v>
      </c>
      <c r="S51" s="25">
        <v>0</v>
      </c>
      <c r="T51" s="25">
        <v>0</v>
      </c>
      <c r="U51" s="1"/>
      <c r="V51" s="1"/>
      <c r="W51" s="1"/>
    </row>
    <row r="52" spans="1:23" ht="69.95" customHeight="1" x14ac:dyDescent="0.25">
      <c r="A52" s="1">
        <v>16</v>
      </c>
      <c r="B52" s="1">
        <v>104882513</v>
      </c>
      <c r="C52" s="1" t="s">
        <v>739</v>
      </c>
      <c r="D52" s="1" t="s">
        <v>268</v>
      </c>
      <c r="E52" s="1" t="s">
        <v>48</v>
      </c>
      <c r="F52" s="1" t="s">
        <v>4</v>
      </c>
      <c r="G52" s="1" t="s">
        <v>269</v>
      </c>
      <c r="H52" s="8">
        <v>3.9</v>
      </c>
      <c r="I52" s="1" t="s">
        <v>1004</v>
      </c>
      <c r="J52" s="27">
        <v>3.9</v>
      </c>
      <c r="K52" s="28">
        <v>0.78</v>
      </c>
      <c r="L52" s="1">
        <v>0.2</v>
      </c>
      <c r="M52" s="1">
        <v>0</v>
      </c>
      <c r="N52" s="1">
        <v>1</v>
      </c>
      <c r="O52" s="1">
        <v>0</v>
      </c>
      <c r="P52" s="1">
        <v>0</v>
      </c>
      <c r="Q52" s="1">
        <v>0</v>
      </c>
      <c r="R52" s="1">
        <v>0</v>
      </c>
      <c r="S52" s="1">
        <v>0</v>
      </c>
      <c r="T52" s="1">
        <v>0</v>
      </c>
    </row>
    <row r="53" spans="1:23" ht="69.95" customHeight="1" x14ac:dyDescent="0.25">
      <c r="A53" s="25">
        <v>17</v>
      </c>
      <c r="B53" s="1">
        <v>104881236</v>
      </c>
      <c r="C53" s="1" t="s">
        <v>739</v>
      </c>
      <c r="D53" s="1" t="s">
        <v>270</v>
      </c>
      <c r="E53" s="1" t="s">
        <v>272</v>
      </c>
      <c r="F53" s="1" t="s">
        <v>4</v>
      </c>
      <c r="G53" s="1" t="s">
        <v>271</v>
      </c>
      <c r="H53" s="8">
        <v>6.2</v>
      </c>
      <c r="I53" s="1" t="s">
        <v>1004</v>
      </c>
      <c r="J53" s="27">
        <v>6.2</v>
      </c>
      <c r="K53" s="28">
        <v>1.24</v>
      </c>
      <c r="L53" s="1">
        <v>0.2</v>
      </c>
      <c r="M53" s="1">
        <v>0</v>
      </c>
      <c r="N53" s="1">
        <v>1</v>
      </c>
      <c r="O53" s="1">
        <v>0</v>
      </c>
      <c r="P53" s="1">
        <v>0</v>
      </c>
      <c r="Q53" s="1">
        <v>0</v>
      </c>
      <c r="R53" s="1">
        <v>0</v>
      </c>
      <c r="S53" s="1">
        <v>0</v>
      </c>
      <c r="T53" s="1">
        <v>0</v>
      </c>
    </row>
    <row r="54" spans="1:23" ht="69.95" customHeight="1" x14ac:dyDescent="0.25">
      <c r="A54" s="1">
        <v>18</v>
      </c>
      <c r="B54" s="1">
        <v>104865414</v>
      </c>
      <c r="C54" s="1" t="s">
        <v>867</v>
      </c>
      <c r="D54" s="1" t="s">
        <v>339</v>
      </c>
      <c r="E54" s="1" t="s">
        <v>341</v>
      </c>
      <c r="F54" s="1" t="s">
        <v>4</v>
      </c>
      <c r="G54" s="1" t="s">
        <v>340</v>
      </c>
      <c r="H54" s="8"/>
      <c r="I54" s="1" t="s">
        <v>1004</v>
      </c>
      <c r="J54" s="27">
        <v>0</v>
      </c>
      <c r="K54" s="28">
        <v>0.78</v>
      </c>
      <c r="L54" s="1">
        <v>0.2</v>
      </c>
      <c r="M54" s="1">
        <v>3</v>
      </c>
      <c r="N54" s="1">
        <v>0</v>
      </c>
      <c r="O54" s="1">
        <v>0</v>
      </c>
      <c r="P54" s="1">
        <v>0</v>
      </c>
      <c r="Q54" s="1">
        <v>0</v>
      </c>
      <c r="R54" s="1">
        <v>0</v>
      </c>
      <c r="S54" s="1">
        <v>0</v>
      </c>
      <c r="T54" s="1">
        <v>0</v>
      </c>
    </row>
    <row r="55" spans="1:23" s="25" customFormat="1" ht="69.95" customHeight="1" x14ac:dyDescent="0.25">
      <c r="A55" s="25">
        <v>19</v>
      </c>
      <c r="B55" s="25">
        <v>104801356</v>
      </c>
      <c r="C55" s="25" t="s">
        <v>869</v>
      </c>
      <c r="D55" s="25" t="s">
        <v>381</v>
      </c>
      <c r="E55" s="25" t="s">
        <v>383</v>
      </c>
      <c r="F55" s="25" t="s">
        <v>4</v>
      </c>
      <c r="G55" s="25" t="s">
        <v>382</v>
      </c>
      <c r="H55" s="26">
        <v>2.4</v>
      </c>
      <c r="I55" s="25" t="s">
        <v>1004</v>
      </c>
      <c r="J55" s="28">
        <v>2.4</v>
      </c>
      <c r="K55" s="28">
        <v>2.4</v>
      </c>
      <c r="L55" s="25">
        <v>1</v>
      </c>
      <c r="M55" s="25">
        <v>1</v>
      </c>
      <c r="N55" s="25">
        <v>2</v>
      </c>
      <c r="O55" s="25">
        <v>0</v>
      </c>
      <c r="P55" s="25">
        <v>0</v>
      </c>
      <c r="Q55" s="25">
        <v>0</v>
      </c>
      <c r="R55" s="25">
        <v>0</v>
      </c>
      <c r="S55" s="25">
        <v>0</v>
      </c>
      <c r="T55" s="25">
        <v>1</v>
      </c>
      <c r="U55" s="44"/>
      <c r="V55" s="44"/>
      <c r="W55" s="44"/>
    </row>
    <row r="56" spans="1:23" ht="69.95" customHeight="1" x14ac:dyDescent="0.25">
      <c r="A56" s="1">
        <v>20</v>
      </c>
      <c r="B56" s="1">
        <v>104798719</v>
      </c>
      <c r="C56" s="1" t="s">
        <v>870</v>
      </c>
      <c r="D56" s="1" t="s">
        <v>384</v>
      </c>
      <c r="E56" s="1" t="s">
        <v>386</v>
      </c>
      <c r="F56" s="1" t="s">
        <v>4</v>
      </c>
      <c r="G56" s="1" t="s">
        <v>385</v>
      </c>
      <c r="H56" s="8">
        <v>12.6</v>
      </c>
      <c r="I56" s="1" t="s">
        <v>1004</v>
      </c>
      <c r="J56" s="27">
        <v>12.6</v>
      </c>
      <c r="K56" s="28">
        <v>12.6</v>
      </c>
      <c r="L56" s="1">
        <v>1</v>
      </c>
      <c r="M56" s="1">
        <v>3</v>
      </c>
      <c r="N56" s="1">
        <v>3</v>
      </c>
      <c r="O56" s="1">
        <v>0</v>
      </c>
      <c r="P56" s="1">
        <v>0</v>
      </c>
      <c r="Q56" s="1">
        <v>0</v>
      </c>
      <c r="R56" s="1">
        <v>1</v>
      </c>
      <c r="S56" s="1">
        <v>0</v>
      </c>
      <c r="T56" s="1">
        <v>0</v>
      </c>
    </row>
    <row r="57" spans="1:23" ht="69.95" customHeight="1" x14ac:dyDescent="0.25">
      <c r="A57" s="25">
        <v>21</v>
      </c>
      <c r="B57" s="1">
        <v>104798311</v>
      </c>
      <c r="C57" s="1" t="s">
        <v>887</v>
      </c>
      <c r="D57" s="1" t="s">
        <v>387</v>
      </c>
      <c r="E57" s="1" t="s">
        <v>383</v>
      </c>
      <c r="F57" s="1" t="s">
        <v>4</v>
      </c>
      <c r="G57" s="1" t="s">
        <v>388</v>
      </c>
      <c r="H57" s="8">
        <v>2.4</v>
      </c>
      <c r="I57" s="1" t="s">
        <v>1004</v>
      </c>
      <c r="J57" s="27">
        <v>2.4</v>
      </c>
      <c r="K57" s="28">
        <v>2.4</v>
      </c>
      <c r="L57" s="1">
        <v>1</v>
      </c>
      <c r="M57" s="1">
        <v>4</v>
      </c>
      <c r="N57" s="1">
        <v>1</v>
      </c>
      <c r="O57" s="1">
        <v>0</v>
      </c>
      <c r="P57" s="1">
        <v>0</v>
      </c>
      <c r="Q57" s="1">
        <v>1</v>
      </c>
      <c r="R57" s="1">
        <v>0</v>
      </c>
      <c r="S57" s="1">
        <v>1</v>
      </c>
      <c r="T57" s="1">
        <v>0</v>
      </c>
    </row>
    <row r="58" spans="1:23" ht="69.95" customHeight="1" x14ac:dyDescent="0.25">
      <c r="A58" s="1">
        <v>22</v>
      </c>
      <c r="B58" s="1">
        <v>104797898</v>
      </c>
      <c r="C58" s="1" t="s">
        <v>931</v>
      </c>
      <c r="D58" s="1" t="s">
        <v>389</v>
      </c>
      <c r="E58" s="1" t="s">
        <v>391</v>
      </c>
      <c r="F58" s="1" t="s">
        <v>4</v>
      </c>
      <c r="G58" s="1" t="s">
        <v>390</v>
      </c>
      <c r="H58" s="8">
        <v>4.8</v>
      </c>
      <c r="I58" s="1" t="s">
        <v>1004</v>
      </c>
      <c r="J58" s="27">
        <v>4.8</v>
      </c>
      <c r="K58" s="28">
        <v>4.8</v>
      </c>
      <c r="L58" s="1">
        <v>1</v>
      </c>
      <c r="M58" s="1">
        <v>4</v>
      </c>
      <c r="N58" s="1">
        <v>1</v>
      </c>
      <c r="O58" s="1">
        <v>1</v>
      </c>
      <c r="P58" s="1">
        <v>0</v>
      </c>
      <c r="Q58" s="1">
        <v>0</v>
      </c>
      <c r="R58" s="1">
        <v>1</v>
      </c>
      <c r="S58" s="1">
        <v>0</v>
      </c>
      <c r="T58" s="1">
        <v>1</v>
      </c>
    </row>
    <row r="59" spans="1:23" ht="69.95" customHeight="1" x14ac:dyDescent="0.25">
      <c r="A59" s="25">
        <v>23</v>
      </c>
      <c r="B59" s="1">
        <v>104796920</v>
      </c>
      <c r="C59" s="1" t="s">
        <v>932</v>
      </c>
      <c r="D59" s="1" t="s">
        <v>392</v>
      </c>
      <c r="E59" s="1" t="s">
        <v>334</v>
      </c>
      <c r="F59" s="1" t="s">
        <v>4</v>
      </c>
      <c r="G59" s="1" t="s">
        <v>393</v>
      </c>
      <c r="H59" s="8">
        <v>3.8</v>
      </c>
      <c r="I59" s="1" t="s">
        <v>1004</v>
      </c>
      <c r="J59" s="27">
        <v>3.8</v>
      </c>
      <c r="K59" s="28">
        <v>3.8</v>
      </c>
      <c r="L59" s="1">
        <v>1</v>
      </c>
      <c r="M59" s="1">
        <v>2</v>
      </c>
      <c r="N59" s="1">
        <v>4</v>
      </c>
      <c r="O59" s="1">
        <v>0</v>
      </c>
      <c r="P59" s="1">
        <v>1</v>
      </c>
      <c r="Q59" s="1">
        <v>0</v>
      </c>
      <c r="R59" s="1">
        <v>1</v>
      </c>
      <c r="S59" s="1">
        <v>0</v>
      </c>
      <c r="T59" s="1">
        <v>1</v>
      </c>
    </row>
    <row r="60" spans="1:23" ht="69.95" customHeight="1" x14ac:dyDescent="0.25">
      <c r="A60" s="1">
        <v>24</v>
      </c>
      <c r="B60" s="1">
        <v>104795792</v>
      </c>
      <c r="C60" s="1" t="s">
        <v>813</v>
      </c>
      <c r="D60" s="1" t="s">
        <v>397</v>
      </c>
      <c r="E60" s="1" t="s">
        <v>209</v>
      </c>
      <c r="F60" s="1" t="s">
        <v>215</v>
      </c>
      <c r="G60" s="1" t="s">
        <v>398</v>
      </c>
      <c r="H60" s="8">
        <v>0.3</v>
      </c>
      <c r="I60" s="1" t="s">
        <v>1003</v>
      </c>
      <c r="J60" s="31">
        <v>0</v>
      </c>
      <c r="K60" s="31">
        <v>0</v>
      </c>
      <c r="L60" s="1">
        <v>1</v>
      </c>
      <c r="M60" s="1">
        <v>1</v>
      </c>
      <c r="N60" s="1">
        <v>0</v>
      </c>
      <c r="O60" s="1">
        <v>1</v>
      </c>
      <c r="P60" s="1">
        <v>0</v>
      </c>
      <c r="Q60" s="1">
        <v>1</v>
      </c>
      <c r="R60" s="1">
        <v>0</v>
      </c>
      <c r="S60" s="1">
        <v>0</v>
      </c>
      <c r="T60" s="1">
        <v>0</v>
      </c>
    </row>
    <row r="61" spans="1:23" ht="69.95" customHeight="1" x14ac:dyDescent="0.25">
      <c r="A61" s="25">
        <v>25</v>
      </c>
      <c r="B61" s="1">
        <v>104795070</v>
      </c>
      <c r="C61" s="1" t="s">
        <v>933</v>
      </c>
      <c r="D61" s="1" t="s">
        <v>399</v>
      </c>
      <c r="E61" s="1" t="s">
        <v>98</v>
      </c>
      <c r="F61" s="1" t="s">
        <v>4</v>
      </c>
      <c r="G61" s="1" t="s">
        <v>400</v>
      </c>
      <c r="H61" s="8">
        <v>2.1</v>
      </c>
      <c r="I61" s="1" t="s">
        <v>1004</v>
      </c>
      <c r="J61" s="27">
        <v>2.1</v>
      </c>
      <c r="K61" s="28">
        <v>2.1</v>
      </c>
      <c r="L61" s="1">
        <v>1</v>
      </c>
      <c r="M61" s="1">
        <v>5</v>
      </c>
      <c r="N61" s="1">
        <v>2</v>
      </c>
      <c r="O61" s="1">
        <v>1</v>
      </c>
      <c r="P61" s="1">
        <v>0</v>
      </c>
      <c r="Q61" s="1">
        <v>1</v>
      </c>
      <c r="R61" s="1">
        <v>0</v>
      </c>
      <c r="S61" s="1">
        <v>0</v>
      </c>
      <c r="T61" s="1">
        <v>1</v>
      </c>
    </row>
    <row r="62" spans="1:23" ht="69.95" customHeight="1" x14ac:dyDescent="0.25">
      <c r="A62" s="1">
        <v>26</v>
      </c>
      <c r="B62" s="1">
        <v>104789342</v>
      </c>
      <c r="C62" s="1" t="s">
        <v>934</v>
      </c>
      <c r="D62" s="1" t="s">
        <v>415</v>
      </c>
      <c r="E62" s="1" t="s">
        <v>417</v>
      </c>
      <c r="F62" s="1" t="s">
        <v>4</v>
      </c>
      <c r="G62" s="1" t="s">
        <v>416</v>
      </c>
      <c r="H62" s="8">
        <v>2.2000000000000002</v>
      </c>
      <c r="I62" s="1" t="s">
        <v>1004</v>
      </c>
      <c r="J62" s="27">
        <v>2.2000000000000002</v>
      </c>
      <c r="K62" s="28">
        <v>2.2000000000000002</v>
      </c>
      <c r="L62" s="1">
        <v>1</v>
      </c>
      <c r="M62" s="1">
        <v>3</v>
      </c>
      <c r="N62" s="1">
        <v>3</v>
      </c>
      <c r="O62" s="1">
        <v>0</v>
      </c>
      <c r="P62" s="1">
        <v>1</v>
      </c>
      <c r="Q62" s="1">
        <v>0</v>
      </c>
      <c r="R62" s="1">
        <v>1</v>
      </c>
      <c r="S62" s="1">
        <v>1</v>
      </c>
      <c r="T62" s="1">
        <v>0</v>
      </c>
    </row>
    <row r="63" spans="1:23" ht="69.95" customHeight="1" x14ac:dyDescent="0.25">
      <c r="A63" s="25">
        <v>27</v>
      </c>
      <c r="B63" s="1">
        <v>104713535</v>
      </c>
      <c r="C63" s="1" t="s">
        <v>817</v>
      </c>
      <c r="D63" s="1" t="s">
        <v>418</v>
      </c>
      <c r="E63" s="1" t="s">
        <v>420</v>
      </c>
      <c r="F63" s="1" t="s">
        <v>6</v>
      </c>
      <c r="G63" s="1" t="s">
        <v>419</v>
      </c>
      <c r="H63" s="8">
        <v>2.1</v>
      </c>
      <c r="I63" s="1" t="s">
        <v>1003</v>
      </c>
      <c r="J63" s="31">
        <v>0</v>
      </c>
      <c r="K63" s="31">
        <v>0</v>
      </c>
      <c r="L63" s="1">
        <v>1</v>
      </c>
      <c r="M63" s="1">
        <v>1</v>
      </c>
      <c r="N63" s="1">
        <v>1</v>
      </c>
      <c r="O63" s="1">
        <v>0</v>
      </c>
      <c r="P63" s="1">
        <v>0</v>
      </c>
      <c r="Q63" s="1">
        <v>0</v>
      </c>
      <c r="R63" s="1">
        <v>0</v>
      </c>
      <c r="S63" s="1">
        <v>0</v>
      </c>
      <c r="T63" s="1">
        <v>0</v>
      </c>
      <c r="U63" s="25"/>
      <c r="V63" s="25"/>
      <c r="W63" s="25"/>
    </row>
    <row r="64" spans="1:23" s="25" customFormat="1" ht="69.95" customHeight="1" x14ac:dyDescent="0.25">
      <c r="A64" s="1">
        <v>28</v>
      </c>
      <c r="B64" s="25">
        <v>104712714</v>
      </c>
      <c r="C64" s="25" t="s">
        <v>772</v>
      </c>
      <c r="D64" s="25" t="s">
        <v>421</v>
      </c>
      <c r="E64" s="25" t="s">
        <v>423</v>
      </c>
      <c r="F64" s="25" t="s">
        <v>4</v>
      </c>
      <c r="G64" s="25" t="s">
        <v>422</v>
      </c>
      <c r="H64" s="26">
        <v>3.5</v>
      </c>
      <c r="I64" s="25" t="s">
        <v>1004</v>
      </c>
      <c r="J64" s="27">
        <v>3.5</v>
      </c>
      <c r="K64" s="28">
        <v>0.70000000000000007</v>
      </c>
      <c r="L64" s="25">
        <v>0.2</v>
      </c>
      <c r="M64" s="25">
        <v>0</v>
      </c>
      <c r="N64" s="25">
        <v>1</v>
      </c>
      <c r="O64" s="25">
        <v>0</v>
      </c>
      <c r="P64" s="25">
        <v>0</v>
      </c>
      <c r="Q64" s="25">
        <v>0</v>
      </c>
      <c r="R64" s="25">
        <v>0</v>
      </c>
      <c r="S64" s="25">
        <v>0</v>
      </c>
      <c r="T64" s="25">
        <v>0</v>
      </c>
      <c r="U64" s="1"/>
      <c r="V64" s="1"/>
      <c r="W64" s="1"/>
    </row>
    <row r="65" spans="1:23" ht="69.95" customHeight="1" x14ac:dyDescent="0.25">
      <c r="A65" s="25">
        <v>29</v>
      </c>
      <c r="B65" s="1">
        <v>104702071</v>
      </c>
      <c r="C65" s="1" t="s">
        <v>819</v>
      </c>
      <c r="D65" s="1" t="s">
        <v>433</v>
      </c>
      <c r="E65" s="1" t="s">
        <v>435</v>
      </c>
      <c r="F65" s="1" t="s">
        <v>4</v>
      </c>
      <c r="G65" s="1" t="s">
        <v>434</v>
      </c>
      <c r="H65" s="8">
        <v>10.8</v>
      </c>
      <c r="I65" s="1" t="s">
        <v>1004</v>
      </c>
      <c r="J65" s="27">
        <v>10.8</v>
      </c>
      <c r="K65" s="28">
        <v>10.8</v>
      </c>
      <c r="L65" s="1">
        <v>1</v>
      </c>
      <c r="M65" s="1">
        <v>0</v>
      </c>
      <c r="N65" s="1">
        <v>1</v>
      </c>
      <c r="O65" s="1">
        <v>0</v>
      </c>
      <c r="P65" s="1">
        <v>0</v>
      </c>
      <c r="Q65" s="1">
        <v>0</v>
      </c>
      <c r="R65" s="1">
        <v>0</v>
      </c>
      <c r="S65" s="1">
        <v>0</v>
      </c>
      <c r="T65" s="1">
        <v>1</v>
      </c>
    </row>
    <row r="66" spans="1:23" ht="69.95" customHeight="1" x14ac:dyDescent="0.25">
      <c r="A66" s="1">
        <v>30</v>
      </c>
      <c r="B66" s="1">
        <v>104687634</v>
      </c>
      <c r="C66" s="1" t="s">
        <v>772</v>
      </c>
      <c r="D66" s="1" t="s">
        <v>446</v>
      </c>
      <c r="E66" s="1" t="s">
        <v>448</v>
      </c>
      <c r="F66" s="1" t="s">
        <v>4</v>
      </c>
      <c r="G66" s="1" t="s">
        <v>447</v>
      </c>
      <c r="H66" s="8">
        <v>10.9</v>
      </c>
      <c r="I66" s="1" t="s">
        <v>1004</v>
      </c>
      <c r="J66" s="27">
        <v>10.9</v>
      </c>
      <c r="K66" s="28">
        <v>2.1800000000000002</v>
      </c>
      <c r="L66" s="1">
        <v>0.2</v>
      </c>
      <c r="M66" s="1">
        <v>0</v>
      </c>
      <c r="N66" s="1">
        <v>1</v>
      </c>
      <c r="O66" s="1">
        <v>0</v>
      </c>
      <c r="P66" s="1">
        <v>0</v>
      </c>
      <c r="Q66" s="1">
        <v>0</v>
      </c>
      <c r="R66" s="1">
        <v>0</v>
      </c>
      <c r="S66" s="1">
        <v>0</v>
      </c>
      <c r="T66" s="1">
        <v>0</v>
      </c>
    </row>
    <row r="67" spans="1:23" ht="69.95" customHeight="1" x14ac:dyDescent="0.25">
      <c r="A67" s="25">
        <v>31</v>
      </c>
      <c r="B67" s="1">
        <v>104680043</v>
      </c>
      <c r="C67" s="1" t="s">
        <v>935</v>
      </c>
      <c r="D67" s="1" t="s">
        <v>454</v>
      </c>
      <c r="E67" s="1" t="s">
        <v>456</v>
      </c>
      <c r="F67" s="1" t="s">
        <v>4</v>
      </c>
      <c r="G67" s="1" t="s">
        <v>455</v>
      </c>
      <c r="H67" s="8">
        <v>6.5</v>
      </c>
      <c r="I67" s="1" t="s">
        <v>1004</v>
      </c>
      <c r="J67" s="27">
        <v>6.5</v>
      </c>
      <c r="K67" s="28">
        <v>6.5</v>
      </c>
      <c r="L67" s="1">
        <v>1</v>
      </c>
      <c r="M67" s="1">
        <v>5</v>
      </c>
      <c r="N67" s="1">
        <v>2</v>
      </c>
      <c r="O67" s="1">
        <v>1</v>
      </c>
      <c r="P67" s="1">
        <v>0</v>
      </c>
      <c r="Q67" s="1">
        <v>0</v>
      </c>
      <c r="R67" s="1">
        <v>1</v>
      </c>
      <c r="S67" s="1">
        <v>0</v>
      </c>
      <c r="T67" s="1">
        <v>1</v>
      </c>
    </row>
    <row r="68" spans="1:23" ht="69.95" customHeight="1" x14ac:dyDescent="0.25">
      <c r="A68" s="1">
        <v>32</v>
      </c>
      <c r="B68" s="1">
        <v>104669146</v>
      </c>
      <c r="C68" s="1" t="s">
        <v>739</v>
      </c>
      <c r="D68" s="1" t="s">
        <v>459</v>
      </c>
      <c r="E68" s="1" t="s">
        <v>264</v>
      </c>
      <c r="F68" s="1" t="s">
        <v>4</v>
      </c>
      <c r="G68" s="1" t="s">
        <v>460</v>
      </c>
      <c r="H68" s="8">
        <v>2</v>
      </c>
      <c r="I68" s="1" t="s">
        <v>1004</v>
      </c>
      <c r="J68" s="27">
        <v>2</v>
      </c>
      <c r="K68" s="28">
        <v>0.4</v>
      </c>
      <c r="L68" s="1">
        <v>0.2</v>
      </c>
      <c r="M68" s="1">
        <v>0</v>
      </c>
      <c r="N68" s="1">
        <v>1</v>
      </c>
      <c r="O68" s="1">
        <v>0</v>
      </c>
      <c r="P68" s="1">
        <v>0</v>
      </c>
      <c r="Q68" s="1">
        <v>0</v>
      </c>
      <c r="R68" s="1">
        <v>0</v>
      </c>
      <c r="S68" s="1">
        <v>0</v>
      </c>
      <c r="T68" s="1">
        <v>0</v>
      </c>
    </row>
    <row r="69" spans="1:23" ht="69.95" customHeight="1" x14ac:dyDescent="0.25">
      <c r="A69" s="25">
        <v>33</v>
      </c>
      <c r="B69" s="1">
        <v>104626781</v>
      </c>
      <c r="C69" s="1" t="s">
        <v>811</v>
      </c>
      <c r="D69" s="1" t="s">
        <v>465</v>
      </c>
      <c r="E69" s="1" t="s">
        <v>334</v>
      </c>
      <c r="F69" s="1" t="s">
        <v>4</v>
      </c>
      <c r="G69" s="1" t="s">
        <v>466</v>
      </c>
      <c r="H69" s="8">
        <v>3.8</v>
      </c>
      <c r="I69" s="1" t="s">
        <v>1004</v>
      </c>
      <c r="J69" s="27">
        <v>3.8</v>
      </c>
      <c r="K69" s="28">
        <v>0.76</v>
      </c>
      <c r="L69" s="1">
        <v>0.2</v>
      </c>
      <c r="M69" s="1">
        <v>0</v>
      </c>
      <c r="N69" s="1">
        <v>2</v>
      </c>
      <c r="O69" s="1">
        <v>0</v>
      </c>
      <c r="P69" s="1">
        <v>0</v>
      </c>
      <c r="Q69" s="1">
        <v>0</v>
      </c>
      <c r="R69" s="1">
        <v>0</v>
      </c>
      <c r="S69" s="1">
        <v>0</v>
      </c>
      <c r="T69" s="1">
        <v>0</v>
      </c>
    </row>
    <row r="70" spans="1:23" ht="69.95" customHeight="1" x14ac:dyDescent="0.25">
      <c r="A70" s="1">
        <v>34</v>
      </c>
      <c r="B70" s="1">
        <v>104521903</v>
      </c>
      <c r="C70" s="1" t="s">
        <v>739</v>
      </c>
      <c r="D70" s="1" t="s">
        <v>479</v>
      </c>
      <c r="E70" s="1" t="s">
        <v>48</v>
      </c>
      <c r="F70" s="1" t="s">
        <v>4</v>
      </c>
      <c r="G70" s="1" t="s">
        <v>480</v>
      </c>
      <c r="H70" s="8">
        <v>3.9</v>
      </c>
      <c r="I70" s="1" t="s">
        <v>1004</v>
      </c>
      <c r="J70" s="27">
        <v>3.9</v>
      </c>
      <c r="K70" s="28">
        <v>0.78</v>
      </c>
      <c r="L70" s="1">
        <v>0.2</v>
      </c>
      <c r="M70" s="1">
        <v>0</v>
      </c>
      <c r="N70" s="1">
        <v>1</v>
      </c>
      <c r="O70" s="1">
        <v>0</v>
      </c>
      <c r="P70" s="1">
        <v>0</v>
      </c>
      <c r="Q70" s="1">
        <v>0</v>
      </c>
      <c r="R70" s="1">
        <v>0</v>
      </c>
      <c r="S70" s="1">
        <v>0</v>
      </c>
      <c r="T70" s="1">
        <v>0</v>
      </c>
    </row>
    <row r="71" spans="1:23" ht="69.95" customHeight="1" x14ac:dyDescent="0.25">
      <c r="A71" s="25">
        <v>35</v>
      </c>
      <c r="B71" s="1">
        <v>104323494</v>
      </c>
      <c r="C71" s="1" t="s">
        <v>829</v>
      </c>
      <c r="D71" s="1" t="s">
        <v>483</v>
      </c>
      <c r="E71" s="1" t="s">
        <v>485</v>
      </c>
      <c r="F71" s="1" t="s">
        <v>4</v>
      </c>
      <c r="G71" s="1" t="s">
        <v>484</v>
      </c>
      <c r="H71" s="8">
        <v>50.5</v>
      </c>
      <c r="I71" s="1" t="s">
        <v>1004</v>
      </c>
      <c r="J71" s="27">
        <v>50.5</v>
      </c>
      <c r="K71" s="28">
        <v>10.1</v>
      </c>
      <c r="L71" s="1">
        <v>0.2</v>
      </c>
      <c r="M71" s="1">
        <v>0</v>
      </c>
      <c r="N71" s="1">
        <v>1</v>
      </c>
      <c r="O71" s="1">
        <v>0</v>
      </c>
      <c r="P71" s="1">
        <v>0</v>
      </c>
      <c r="Q71" s="1">
        <v>0</v>
      </c>
      <c r="R71" s="1">
        <v>0</v>
      </c>
      <c r="S71" s="1">
        <v>0</v>
      </c>
      <c r="T71" s="1">
        <v>0</v>
      </c>
    </row>
    <row r="72" spans="1:23" ht="69.95" customHeight="1" x14ac:dyDescent="0.25">
      <c r="A72" s="1">
        <v>36</v>
      </c>
      <c r="B72" s="1">
        <v>104248291</v>
      </c>
      <c r="C72" s="1" t="s">
        <v>831</v>
      </c>
      <c r="D72" s="1" t="s">
        <v>489</v>
      </c>
      <c r="E72" s="1" t="s">
        <v>491</v>
      </c>
      <c r="F72" s="1" t="s">
        <v>4</v>
      </c>
      <c r="G72" s="1" t="s">
        <v>490</v>
      </c>
      <c r="H72" s="8">
        <v>12.2</v>
      </c>
      <c r="I72" s="1" t="s">
        <v>1004</v>
      </c>
      <c r="J72" s="27">
        <v>12.2</v>
      </c>
      <c r="K72" s="28">
        <v>2.44</v>
      </c>
      <c r="L72" s="1">
        <v>0.2</v>
      </c>
      <c r="M72" s="1">
        <v>1</v>
      </c>
      <c r="N72" s="1">
        <v>1</v>
      </c>
      <c r="O72" s="1">
        <v>0</v>
      </c>
      <c r="P72" s="1">
        <v>0</v>
      </c>
      <c r="Q72" s="1">
        <v>0</v>
      </c>
      <c r="R72" s="1">
        <v>0</v>
      </c>
      <c r="S72" s="1">
        <v>0</v>
      </c>
      <c r="T72" s="1">
        <v>0</v>
      </c>
    </row>
    <row r="73" spans="1:23" ht="69.95" customHeight="1" x14ac:dyDescent="0.25">
      <c r="A73" s="25">
        <v>37</v>
      </c>
      <c r="B73" s="1">
        <v>104235195</v>
      </c>
      <c r="C73" s="1" t="s">
        <v>936</v>
      </c>
      <c r="D73" s="1" t="s">
        <v>495</v>
      </c>
      <c r="E73" s="1" t="s">
        <v>497</v>
      </c>
      <c r="F73" s="1" t="s">
        <v>4</v>
      </c>
      <c r="G73" s="1" t="s">
        <v>496</v>
      </c>
      <c r="H73" s="8">
        <v>2.6</v>
      </c>
      <c r="I73" s="1" t="s">
        <v>1004</v>
      </c>
      <c r="J73" s="27">
        <v>2.6</v>
      </c>
      <c r="K73" s="28">
        <v>2.6</v>
      </c>
      <c r="L73" s="1">
        <v>1</v>
      </c>
      <c r="M73" s="1">
        <v>6</v>
      </c>
      <c r="N73" s="1">
        <v>1</v>
      </c>
      <c r="O73" s="1">
        <v>1</v>
      </c>
      <c r="P73" s="1">
        <v>0</v>
      </c>
      <c r="Q73" s="1">
        <v>1</v>
      </c>
      <c r="R73" s="1">
        <v>0</v>
      </c>
      <c r="S73" s="1">
        <v>1</v>
      </c>
      <c r="T73" s="1">
        <v>0</v>
      </c>
    </row>
    <row r="74" spans="1:23" s="25" customFormat="1" ht="69.95" customHeight="1" x14ac:dyDescent="0.25">
      <c r="A74" s="25">
        <v>38</v>
      </c>
      <c r="B74" s="25">
        <v>104232765</v>
      </c>
      <c r="C74" s="25" t="s">
        <v>919</v>
      </c>
      <c r="D74" s="25" t="s">
        <v>498</v>
      </c>
      <c r="E74" s="25" t="s">
        <v>500</v>
      </c>
      <c r="F74" s="25" t="s">
        <v>4</v>
      </c>
      <c r="G74" s="25" t="s">
        <v>499</v>
      </c>
      <c r="H74" s="26">
        <v>2.9</v>
      </c>
      <c r="I74" s="25" t="s">
        <v>1004</v>
      </c>
      <c r="J74" s="28">
        <v>2.9</v>
      </c>
      <c r="K74" s="28">
        <v>2.9</v>
      </c>
      <c r="L74" s="25">
        <v>1</v>
      </c>
      <c r="M74" s="25">
        <v>5</v>
      </c>
      <c r="N74" s="25">
        <v>1</v>
      </c>
      <c r="O74" s="25">
        <v>0</v>
      </c>
      <c r="P74" s="25">
        <v>0</v>
      </c>
      <c r="Q74" s="25">
        <v>0</v>
      </c>
      <c r="R74" s="25">
        <v>0</v>
      </c>
      <c r="S74" s="25">
        <v>1</v>
      </c>
      <c r="T74" s="25">
        <v>0</v>
      </c>
      <c r="U74" s="46"/>
      <c r="V74" s="46"/>
      <c r="W74" s="46"/>
    </row>
    <row r="75" spans="1:23" ht="69.95" customHeight="1" x14ac:dyDescent="0.25">
      <c r="A75" s="25">
        <v>39</v>
      </c>
      <c r="B75" s="1">
        <v>104230562</v>
      </c>
      <c r="C75" s="1" t="s">
        <v>920</v>
      </c>
      <c r="D75" s="1" t="s">
        <v>507</v>
      </c>
      <c r="E75" s="1" t="s">
        <v>509</v>
      </c>
      <c r="F75" s="1" t="s">
        <v>4</v>
      </c>
      <c r="G75" s="1" t="s">
        <v>508</v>
      </c>
      <c r="H75" s="8">
        <v>4.9000000000000004</v>
      </c>
      <c r="I75" s="1" t="s">
        <v>1004</v>
      </c>
      <c r="J75" s="27">
        <v>4.9000000000000004</v>
      </c>
      <c r="K75" s="28">
        <v>4.9000000000000004</v>
      </c>
      <c r="L75" s="1">
        <v>1</v>
      </c>
      <c r="M75" s="1">
        <v>3</v>
      </c>
      <c r="N75" s="1">
        <v>0</v>
      </c>
      <c r="O75" s="1">
        <v>1</v>
      </c>
      <c r="P75" s="1">
        <v>0</v>
      </c>
      <c r="Q75" s="1">
        <v>1</v>
      </c>
      <c r="R75" s="1">
        <v>0</v>
      </c>
      <c r="S75" s="1">
        <v>0</v>
      </c>
      <c r="T75" s="1">
        <v>0</v>
      </c>
      <c r="U75" s="25"/>
      <c r="V75" s="25"/>
      <c r="W75" s="25"/>
    </row>
    <row r="76" spans="1:23" ht="69.95" customHeight="1" x14ac:dyDescent="0.25">
      <c r="A76" s="1">
        <v>40</v>
      </c>
      <c r="B76" s="1">
        <v>104226165</v>
      </c>
      <c r="C76" s="1" t="s">
        <v>871</v>
      </c>
      <c r="D76" s="1" t="s">
        <v>514</v>
      </c>
      <c r="E76" s="1" t="s">
        <v>391</v>
      </c>
      <c r="F76" s="1" t="s">
        <v>4</v>
      </c>
      <c r="G76" s="1" t="s">
        <v>515</v>
      </c>
      <c r="H76" s="8">
        <v>4.8</v>
      </c>
      <c r="I76" s="1" t="s">
        <v>1004</v>
      </c>
      <c r="J76" s="27">
        <v>4.8</v>
      </c>
      <c r="K76" s="28">
        <v>0.96</v>
      </c>
      <c r="L76" s="1">
        <v>0.2</v>
      </c>
      <c r="M76" s="1">
        <v>4</v>
      </c>
      <c r="N76" s="1">
        <v>1</v>
      </c>
      <c r="O76" s="1">
        <v>0</v>
      </c>
      <c r="P76" s="1">
        <v>0</v>
      </c>
      <c r="Q76" s="1">
        <v>0</v>
      </c>
      <c r="R76" s="1">
        <v>0</v>
      </c>
      <c r="S76" s="1">
        <v>0</v>
      </c>
      <c r="T76" s="1">
        <v>0</v>
      </c>
    </row>
    <row r="77" spans="1:23" ht="69.95" customHeight="1" x14ac:dyDescent="0.25">
      <c r="A77" s="25">
        <v>41</v>
      </c>
      <c r="B77" s="1">
        <v>104225813</v>
      </c>
      <c r="C77" s="1" t="s">
        <v>871</v>
      </c>
      <c r="D77" s="1" t="s">
        <v>516</v>
      </c>
      <c r="E77" s="1" t="s">
        <v>391</v>
      </c>
      <c r="F77" s="1" t="s">
        <v>4</v>
      </c>
      <c r="G77" s="1" t="s">
        <v>517</v>
      </c>
      <c r="H77" s="8">
        <v>4.8</v>
      </c>
      <c r="I77" s="1" t="s">
        <v>1004</v>
      </c>
      <c r="J77" s="27">
        <v>4.8</v>
      </c>
      <c r="K77" s="28">
        <v>0.96</v>
      </c>
      <c r="L77" s="1">
        <v>0.2</v>
      </c>
      <c r="M77" s="1">
        <v>4</v>
      </c>
      <c r="N77" s="1">
        <v>1</v>
      </c>
      <c r="O77" s="1">
        <v>0</v>
      </c>
      <c r="P77" s="1">
        <v>0</v>
      </c>
      <c r="Q77" s="1">
        <v>0</v>
      </c>
      <c r="R77" s="1">
        <v>0</v>
      </c>
      <c r="S77" s="1">
        <v>0</v>
      </c>
      <c r="T77" s="1">
        <v>0</v>
      </c>
    </row>
    <row r="78" spans="1:23" ht="69.95" customHeight="1" x14ac:dyDescent="0.25">
      <c r="A78" s="1">
        <v>42</v>
      </c>
      <c r="B78" s="1">
        <v>104211789</v>
      </c>
      <c r="C78" s="1" t="s">
        <v>873</v>
      </c>
      <c r="D78" s="1" t="s">
        <v>542</v>
      </c>
      <c r="E78" s="1" t="s">
        <v>544</v>
      </c>
      <c r="F78" s="1" t="s">
        <v>4</v>
      </c>
      <c r="G78" s="1" t="s">
        <v>543</v>
      </c>
      <c r="H78" s="8">
        <v>2.4</v>
      </c>
      <c r="I78" s="1" t="s">
        <v>1004</v>
      </c>
      <c r="J78" s="27">
        <v>2.4</v>
      </c>
      <c r="K78" s="28">
        <v>2.4</v>
      </c>
      <c r="L78" s="1">
        <v>1</v>
      </c>
      <c r="M78" s="1">
        <v>5</v>
      </c>
      <c r="N78" s="1">
        <v>1</v>
      </c>
      <c r="O78" s="1">
        <v>0</v>
      </c>
      <c r="P78" s="1">
        <v>0</v>
      </c>
      <c r="Q78" s="1">
        <v>0</v>
      </c>
      <c r="R78" s="1">
        <v>1</v>
      </c>
      <c r="S78" s="1">
        <v>0</v>
      </c>
      <c r="T78" s="1">
        <v>1</v>
      </c>
      <c r="U78" s="25"/>
      <c r="V78" s="25"/>
      <c r="W78" s="25"/>
    </row>
    <row r="79" spans="1:23" ht="69.95" customHeight="1" x14ac:dyDescent="0.25">
      <c r="A79" s="25">
        <v>43</v>
      </c>
      <c r="B79" s="1">
        <v>104191847</v>
      </c>
      <c r="C79" s="1" t="s">
        <v>874</v>
      </c>
      <c r="D79" s="1" t="s">
        <v>550</v>
      </c>
      <c r="E79" s="1" t="s">
        <v>552</v>
      </c>
      <c r="F79" s="1" t="s">
        <v>4</v>
      </c>
      <c r="G79" s="1" t="s">
        <v>551</v>
      </c>
      <c r="H79" s="8">
        <v>2</v>
      </c>
      <c r="I79" s="1" t="s">
        <v>1004</v>
      </c>
      <c r="J79" s="27">
        <v>2</v>
      </c>
      <c r="K79" s="28">
        <v>2</v>
      </c>
      <c r="L79" s="1">
        <v>1</v>
      </c>
      <c r="M79" s="1">
        <v>2</v>
      </c>
      <c r="N79" s="1">
        <v>1</v>
      </c>
      <c r="O79" s="1">
        <v>1</v>
      </c>
      <c r="P79" s="1">
        <v>0</v>
      </c>
      <c r="Q79" s="1">
        <v>1</v>
      </c>
      <c r="R79" s="1">
        <v>0</v>
      </c>
      <c r="S79" s="1">
        <v>0</v>
      </c>
      <c r="T79" s="1">
        <v>1</v>
      </c>
    </row>
    <row r="80" spans="1:23" s="25" customFormat="1" ht="69.95" customHeight="1" x14ac:dyDescent="0.25">
      <c r="A80" s="1">
        <v>44</v>
      </c>
      <c r="B80" s="25">
        <v>104115521</v>
      </c>
      <c r="C80" s="25" t="s">
        <v>875</v>
      </c>
      <c r="D80" s="25" t="s">
        <v>553</v>
      </c>
      <c r="E80" s="25" t="s">
        <v>391</v>
      </c>
      <c r="F80" s="25" t="s">
        <v>4</v>
      </c>
      <c r="G80" s="25" t="s">
        <v>554</v>
      </c>
      <c r="H80" s="26">
        <v>4.8</v>
      </c>
      <c r="I80" s="25" t="s">
        <v>1004</v>
      </c>
      <c r="J80" s="27">
        <v>4.8</v>
      </c>
      <c r="K80" s="28">
        <v>4.8</v>
      </c>
      <c r="L80" s="25">
        <v>1</v>
      </c>
      <c r="M80" s="25">
        <v>4</v>
      </c>
      <c r="N80" s="25">
        <v>0</v>
      </c>
      <c r="O80" s="25">
        <v>0</v>
      </c>
      <c r="P80" s="25">
        <v>0</v>
      </c>
      <c r="Q80" s="25">
        <v>0</v>
      </c>
      <c r="R80" s="25">
        <v>0</v>
      </c>
      <c r="S80" s="25">
        <v>0</v>
      </c>
      <c r="T80" s="25">
        <v>0</v>
      </c>
      <c r="U80" s="1"/>
      <c r="V80" s="1"/>
      <c r="W80" s="1"/>
    </row>
    <row r="81" spans="1:23" ht="69.95" customHeight="1" x14ac:dyDescent="0.25">
      <c r="A81" s="25">
        <v>45</v>
      </c>
      <c r="B81" s="1">
        <v>104109869</v>
      </c>
      <c r="C81" s="1" t="s">
        <v>772</v>
      </c>
      <c r="D81" s="1" t="s">
        <v>555</v>
      </c>
      <c r="E81" s="1" t="s">
        <v>557</v>
      </c>
      <c r="F81" s="1" t="s">
        <v>4</v>
      </c>
      <c r="G81" s="1" t="s">
        <v>556</v>
      </c>
      <c r="H81" s="8">
        <v>8.6</v>
      </c>
      <c r="I81" s="1" t="s">
        <v>1004</v>
      </c>
      <c r="J81" s="27">
        <v>8.6</v>
      </c>
      <c r="K81" s="28">
        <v>1.72</v>
      </c>
      <c r="L81" s="1">
        <v>0.2</v>
      </c>
      <c r="M81" s="1">
        <v>0</v>
      </c>
      <c r="N81" s="1">
        <v>1</v>
      </c>
      <c r="O81" s="1">
        <v>0</v>
      </c>
      <c r="P81" s="1">
        <v>0</v>
      </c>
      <c r="Q81" s="1">
        <v>0</v>
      </c>
      <c r="R81" s="1">
        <v>0</v>
      </c>
      <c r="S81" s="1">
        <v>0</v>
      </c>
      <c r="T81" s="1">
        <v>0</v>
      </c>
    </row>
    <row r="82" spans="1:23" ht="69.95" customHeight="1" x14ac:dyDescent="0.25">
      <c r="A82" s="1">
        <v>46</v>
      </c>
      <c r="B82" s="1">
        <v>104109716</v>
      </c>
      <c r="C82" s="1" t="s">
        <v>740</v>
      </c>
      <c r="D82" s="1" t="s">
        <v>558</v>
      </c>
      <c r="E82" s="1" t="s">
        <v>391</v>
      </c>
      <c r="F82" s="1" t="s">
        <v>10</v>
      </c>
      <c r="G82" s="1" t="s">
        <v>559</v>
      </c>
      <c r="H82" s="8">
        <v>4.8</v>
      </c>
      <c r="I82" s="1" t="s">
        <v>1003</v>
      </c>
      <c r="J82" s="31">
        <v>0</v>
      </c>
      <c r="K82" s="31">
        <v>0</v>
      </c>
      <c r="L82" s="1">
        <v>1</v>
      </c>
      <c r="M82" s="1">
        <v>0</v>
      </c>
      <c r="N82" s="1">
        <v>1</v>
      </c>
      <c r="O82" s="1">
        <v>0</v>
      </c>
      <c r="P82" s="1">
        <v>0</v>
      </c>
      <c r="Q82" s="1">
        <v>0</v>
      </c>
      <c r="R82" s="1">
        <v>0</v>
      </c>
      <c r="S82" s="1">
        <v>0</v>
      </c>
      <c r="T82" s="1">
        <v>0</v>
      </c>
    </row>
    <row r="83" spans="1:23" ht="69.95" customHeight="1" x14ac:dyDescent="0.25">
      <c r="A83" s="25">
        <v>47</v>
      </c>
      <c r="B83" s="1">
        <v>104103520</v>
      </c>
      <c r="C83" s="1" t="s">
        <v>876</v>
      </c>
      <c r="D83" s="1" t="s">
        <v>562</v>
      </c>
      <c r="E83" s="1" t="s">
        <v>391</v>
      </c>
      <c r="F83" s="1" t="s">
        <v>4</v>
      </c>
      <c r="G83" s="1" t="s">
        <v>563</v>
      </c>
      <c r="H83" s="8">
        <v>4.8</v>
      </c>
      <c r="I83" s="1" t="s">
        <v>1004</v>
      </c>
      <c r="J83" s="27">
        <v>4.8</v>
      </c>
      <c r="K83" s="28">
        <v>4.8</v>
      </c>
      <c r="L83" s="1">
        <v>1</v>
      </c>
      <c r="M83" s="1">
        <v>4</v>
      </c>
      <c r="N83" s="1">
        <v>1</v>
      </c>
      <c r="O83" s="1">
        <v>0</v>
      </c>
      <c r="P83" s="1">
        <v>0</v>
      </c>
      <c r="Q83" s="1">
        <v>0</v>
      </c>
      <c r="R83" s="1">
        <v>0</v>
      </c>
      <c r="S83" s="1">
        <v>0</v>
      </c>
      <c r="T83" s="1">
        <v>0</v>
      </c>
    </row>
    <row r="84" spans="1:23" ht="69.95" customHeight="1" x14ac:dyDescent="0.25">
      <c r="A84" s="1">
        <v>48</v>
      </c>
      <c r="B84" s="1">
        <v>104091819</v>
      </c>
      <c r="C84" s="1" t="s">
        <v>777</v>
      </c>
      <c r="D84" s="1" t="s">
        <v>566</v>
      </c>
      <c r="E84" s="1" t="s">
        <v>568</v>
      </c>
      <c r="F84" s="1" t="s">
        <v>4</v>
      </c>
      <c r="G84" s="1" t="s">
        <v>567</v>
      </c>
      <c r="H84" s="8">
        <v>3.8</v>
      </c>
      <c r="I84" s="1" t="s">
        <v>1004</v>
      </c>
      <c r="J84" s="27">
        <v>3.8</v>
      </c>
      <c r="K84" s="28">
        <v>0.76</v>
      </c>
      <c r="L84" s="1">
        <v>0.2</v>
      </c>
      <c r="M84" s="1">
        <v>1</v>
      </c>
      <c r="N84" s="1">
        <v>0</v>
      </c>
      <c r="O84" s="1">
        <v>0</v>
      </c>
      <c r="P84" s="1">
        <v>0</v>
      </c>
      <c r="Q84" s="1">
        <v>0</v>
      </c>
      <c r="R84" s="1">
        <v>0</v>
      </c>
      <c r="S84" s="1">
        <v>0</v>
      </c>
      <c r="T84" s="1">
        <v>0</v>
      </c>
    </row>
    <row r="85" spans="1:23" ht="69.95" customHeight="1" x14ac:dyDescent="0.25">
      <c r="A85" s="25">
        <v>49</v>
      </c>
      <c r="B85" s="1">
        <v>104063251</v>
      </c>
      <c r="C85" s="1" t="s">
        <v>839</v>
      </c>
      <c r="D85" s="1" t="s">
        <v>581</v>
      </c>
      <c r="E85" s="1" t="s">
        <v>583</v>
      </c>
      <c r="F85" s="1" t="s">
        <v>6</v>
      </c>
      <c r="G85" s="1" t="s">
        <v>582</v>
      </c>
      <c r="H85" s="8">
        <v>6.4</v>
      </c>
      <c r="I85" s="1" t="s">
        <v>1003</v>
      </c>
      <c r="J85" s="31">
        <v>0</v>
      </c>
      <c r="K85" s="31">
        <v>0</v>
      </c>
      <c r="L85" s="1">
        <v>1</v>
      </c>
      <c r="M85" s="1">
        <v>0</v>
      </c>
      <c r="N85" s="1">
        <v>1</v>
      </c>
      <c r="O85" s="1">
        <v>0</v>
      </c>
      <c r="P85" s="1">
        <v>0</v>
      </c>
      <c r="Q85" s="1">
        <v>0</v>
      </c>
      <c r="R85" s="1">
        <v>0</v>
      </c>
      <c r="S85" s="1">
        <v>0</v>
      </c>
      <c r="T85" s="1">
        <v>0</v>
      </c>
      <c r="U85" s="25"/>
      <c r="V85" s="25"/>
      <c r="W85" s="25"/>
    </row>
    <row r="86" spans="1:23" ht="69.95" customHeight="1" x14ac:dyDescent="0.25">
      <c r="A86" s="1">
        <v>50</v>
      </c>
      <c r="B86" s="1">
        <v>103854455</v>
      </c>
      <c r="C86" s="1" t="s">
        <v>879</v>
      </c>
      <c r="D86" s="1" t="s">
        <v>589</v>
      </c>
      <c r="E86" s="1" t="s">
        <v>591</v>
      </c>
      <c r="F86" s="1" t="s">
        <v>4</v>
      </c>
      <c r="G86" s="1" t="s">
        <v>590</v>
      </c>
      <c r="H86" s="8">
        <v>11.7</v>
      </c>
      <c r="I86" s="1" t="s">
        <v>1004</v>
      </c>
      <c r="J86" s="27">
        <v>11.7</v>
      </c>
      <c r="K86" s="28">
        <v>2.34</v>
      </c>
      <c r="L86" s="1">
        <v>0.2</v>
      </c>
      <c r="M86" s="1">
        <v>2</v>
      </c>
      <c r="N86" s="1">
        <v>1</v>
      </c>
      <c r="O86" s="1">
        <v>0</v>
      </c>
      <c r="P86" s="1">
        <v>0</v>
      </c>
      <c r="Q86" s="1">
        <v>0</v>
      </c>
      <c r="R86" s="1">
        <v>0</v>
      </c>
      <c r="S86" s="1">
        <v>0</v>
      </c>
      <c r="T86" s="1">
        <v>0</v>
      </c>
    </row>
    <row r="87" spans="1:23" ht="69.95" customHeight="1" x14ac:dyDescent="0.25">
      <c r="A87" s="25">
        <v>51</v>
      </c>
      <c r="B87" s="1">
        <v>103845984</v>
      </c>
      <c r="C87" s="1" t="s">
        <v>744</v>
      </c>
      <c r="D87" s="1" t="s">
        <v>592</v>
      </c>
      <c r="E87" s="1" t="s">
        <v>594</v>
      </c>
      <c r="F87" s="1" t="s">
        <v>4</v>
      </c>
      <c r="G87" s="1" t="s">
        <v>593</v>
      </c>
      <c r="H87" s="8">
        <v>15.5</v>
      </c>
      <c r="I87" s="1" t="s">
        <v>1004</v>
      </c>
      <c r="J87" s="27">
        <v>15.5</v>
      </c>
      <c r="K87" s="28">
        <v>3.1</v>
      </c>
      <c r="L87" s="1">
        <v>0.2</v>
      </c>
      <c r="M87" s="1">
        <v>1</v>
      </c>
      <c r="N87" s="1">
        <v>1</v>
      </c>
      <c r="O87" s="1">
        <v>0</v>
      </c>
      <c r="P87" s="1">
        <v>0</v>
      </c>
      <c r="Q87" s="1">
        <v>0</v>
      </c>
      <c r="R87" s="1">
        <v>0</v>
      </c>
      <c r="S87" s="1">
        <v>0</v>
      </c>
      <c r="T87" s="1">
        <v>0</v>
      </c>
    </row>
    <row r="88" spans="1:23" ht="69.95" customHeight="1" x14ac:dyDescent="0.25">
      <c r="A88" s="1">
        <v>52</v>
      </c>
      <c r="B88" s="1">
        <v>104086509</v>
      </c>
      <c r="C88" s="1" t="s">
        <v>878</v>
      </c>
      <c r="D88" s="1" t="s">
        <v>577</v>
      </c>
      <c r="E88" s="1" t="s">
        <v>383</v>
      </c>
      <c r="F88" s="1" t="s">
        <v>4</v>
      </c>
      <c r="G88" s="1" t="s">
        <v>578</v>
      </c>
      <c r="H88" s="8">
        <v>2.4</v>
      </c>
      <c r="I88" s="1" t="s">
        <v>1004</v>
      </c>
      <c r="J88" s="27">
        <v>2.4</v>
      </c>
      <c r="K88" s="28">
        <v>0.48</v>
      </c>
      <c r="L88" s="1">
        <v>0.2</v>
      </c>
      <c r="M88" s="1">
        <v>2</v>
      </c>
      <c r="N88" s="1">
        <v>1</v>
      </c>
      <c r="O88" s="1">
        <v>0</v>
      </c>
      <c r="P88" s="1">
        <v>0</v>
      </c>
      <c r="Q88" s="1">
        <v>0</v>
      </c>
      <c r="R88" s="1">
        <v>0</v>
      </c>
      <c r="S88" s="1">
        <v>0</v>
      </c>
      <c r="T88" s="1">
        <v>0</v>
      </c>
    </row>
    <row r="89" spans="1:23" ht="69.95" customHeight="1" x14ac:dyDescent="0.25">
      <c r="A89" s="25">
        <v>53</v>
      </c>
      <c r="B89" s="1">
        <v>103520202</v>
      </c>
      <c r="C89" s="1" t="s">
        <v>937</v>
      </c>
      <c r="D89" s="1" t="s">
        <v>630</v>
      </c>
      <c r="E89" s="1" t="s">
        <v>383</v>
      </c>
      <c r="F89" s="1" t="s">
        <v>4</v>
      </c>
      <c r="G89" s="1" t="s">
        <v>631</v>
      </c>
      <c r="H89" s="8">
        <v>2.4</v>
      </c>
      <c r="I89" s="1" t="s">
        <v>1004</v>
      </c>
      <c r="J89" s="27">
        <v>2.4</v>
      </c>
      <c r="K89" s="28">
        <v>2.4</v>
      </c>
      <c r="L89" s="1">
        <v>1</v>
      </c>
      <c r="M89" s="1">
        <v>4</v>
      </c>
      <c r="N89" s="1">
        <v>0</v>
      </c>
      <c r="O89" s="1">
        <v>1</v>
      </c>
      <c r="P89" s="1">
        <v>0</v>
      </c>
      <c r="Q89" s="1">
        <v>1</v>
      </c>
      <c r="R89" s="1">
        <v>0</v>
      </c>
      <c r="S89" s="1">
        <v>1</v>
      </c>
      <c r="T89" s="1">
        <v>0</v>
      </c>
    </row>
    <row r="90" spans="1:23" ht="69.95" customHeight="1" x14ac:dyDescent="0.25">
      <c r="A90" s="1">
        <v>54</v>
      </c>
      <c r="B90" s="1">
        <v>103468418</v>
      </c>
      <c r="C90" s="1" t="s">
        <v>938</v>
      </c>
      <c r="D90" s="1" t="s">
        <v>643</v>
      </c>
      <c r="E90" s="1" t="s">
        <v>168</v>
      </c>
      <c r="F90" s="1" t="s">
        <v>4</v>
      </c>
      <c r="G90" s="1" t="s">
        <v>644</v>
      </c>
      <c r="H90" s="8">
        <v>2.9</v>
      </c>
      <c r="I90" s="1" t="s">
        <v>1004</v>
      </c>
      <c r="J90" s="27">
        <v>2.9</v>
      </c>
      <c r="K90" s="28">
        <v>2.9</v>
      </c>
      <c r="L90" s="1">
        <v>1</v>
      </c>
      <c r="M90" s="1">
        <v>2</v>
      </c>
      <c r="N90" s="1">
        <v>3</v>
      </c>
      <c r="O90" s="1">
        <v>0</v>
      </c>
      <c r="P90" s="1">
        <v>1</v>
      </c>
      <c r="Q90" s="1">
        <v>0</v>
      </c>
      <c r="R90" s="1">
        <v>1</v>
      </c>
      <c r="S90" s="1">
        <v>0</v>
      </c>
      <c r="T90" s="1">
        <v>1</v>
      </c>
    </row>
    <row r="91" spans="1:23" ht="69.95" customHeight="1" x14ac:dyDescent="0.25">
      <c r="A91" s="25">
        <v>55</v>
      </c>
      <c r="B91" s="1">
        <v>103263692</v>
      </c>
      <c r="C91" s="1" t="s">
        <v>847</v>
      </c>
      <c r="D91" s="1" t="s">
        <v>650</v>
      </c>
      <c r="E91" s="1" t="s">
        <v>652</v>
      </c>
      <c r="F91" s="1" t="s">
        <v>4</v>
      </c>
      <c r="G91" s="1" t="s">
        <v>651</v>
      </c>
      <c r="H91" s="8">
        <v>2.4</v>
      </c>
      <c r="I91" s="1" t="s">
        <v>1004</v>
      </c>
      <c r="J91" s="8">
        <v>2.4</v>
      </c>
      <c r="K91" s="28">
        <v>2.4</v>
      </c>
      <c r="L91" s="1">
        <v>1</v>
      </c>
      <c r="M91" s="1">
        <v>1</v>
      </c>
      <c r="N91" s="1">
        <v>1</v>
      </c>
      <c r="O91" s="1">
        <v>0</v>
      </c>
      <c r="P91" s="1">
        <v>0</v>
      </c>
      <c r="Q91" s="1">
        <v>0</v>
      </c>
      <c r="R91" s="1">
        <v>0</v>
      </c>
      <c r="S91" s="1">
        <v>0</v>
      </c>
      <c r="T91" s="1">
        <v>1</v>
      </c>
      <c r="U91" s="25"/>
      <c r="V91" s="25"/>
      <c r="W91" s="25"/>
    </row>
    <row r="92" spans="1:23" ht="69.95" customHeight="1" x14ac:dyDescent="0.25">
      <c r="A92" s="1">
        <v>56</v>
      </c>
      <c r="B92" s="1">
        <v>103262871</v>
      </c>
      <c r="C92" s="1" t="s">
        <v>880</v>
      </c>
      <c r="D92" s="1" t="s">
        <v>653</v>
      </c>
      <c r="E92" s="1" t="s">
        <v>655</v>
      </c>
      <c r="F92" s="1" t="s">
        <v>4</v>
      </c>
      <c r="G92" s="1" t="s">
        <v>654</v>
      </c>
      <c r="H92" s="39">
        <v>4.7</v>
      </c>
      <c r="I92" s="1" t="s">
        <v>1004</v>
      </c>
      <c r="J92" s="39">
        <v>4.7</v>
      </c>
      <c r="K92" s="28">
        <v>4.7</v>
      </c>
      <c r="L92" s="1">
        <v>1</v>
      </c>
      <c r="M92" s="1">
        <v>1</v>
      </c>
      <c r="N92" s="1">
        <v>2</v>
      </c>
      <c r="O92" s="1">
        <v>0</v>
      </c>
      <c r="P92" s="1">
        <v>0</v>
      </c>
      <c r="Q92" s="1">
        <v>0</v>
      </c>
      <c r="R92" s="1">
        <v>0</v>
      </c>
      <c r="S92" s="1">
        <v>0</v>
      </c>
      <c r="T92" s="1">
        <v>1</v>
      </c>
    </row>
    <row r="93" spans="1:23" s="25" customFormat="1" ht="69.95" customHeight="1" x14ac:dyDescent="0.25">
      <c r="A93" s="25">
        <v>57</v>
      </c>
      <c r="B93" s="25">
        <v>103256745</v>
      </c>
      <c r="C93" s="25" t="s">
        <v>848</v>
      </c>
      <c r="D93" s="25" t="s">
        <v>656</v>
      </c>
      <c r="E93" s="25" t="s">
        <v>327</v>
      </c>
      <c r="F93" s="25" t="s">
        <v>4</v>
      </c>
      <c r="G93" s="25" t="s">
        <v>657</v>
      </c>
      <c r="H93" s="26">
        <v>0.2</v>
      </c>
      <c r="I93" s="25" t="s">
        <v>1004</v>
      </c>
      <c r="J93" s="28">
        <v>0.2</v>
      </c>
      <c r="K93" s="28">
        <v>0.2</v>
      </c>
      <c r="L93" s="25">
        <v>1</v>
      </c>
      <c r="M93" s="25">
        <v>1</v>
      </c>
      <c r="N93" s="25">
        <v>0</v>
      </c>
      <c r="O93" s="25">
        <v>0</v>
      </c>
      <c r="P93" s="25">
        <v>0</v>
      </c>
      <c r="Q93" s="25">
        <v>0</v>
      </c>
      <c r="R93" s="25">
        <v>0</v>
      </c>
      <c r="S93" s="25">
        <v>1</v>
      </c>
      <c r="T93" s="25">
        <v>0</v>
      </c>
      <c r="U93" s="46"/>
      <c r="V93" s="46"/>
      <c r="W93" s="46"/>
    </row>
    <row r="94" spans="1:23" s="25" customFormat="1" ht="69.95" customHeight="1" x14ac:dyDescent="0.25">
      <c r="A94" s="25">
        <v>58</v>
      </c>
      <c r="B94" s="25">
        <v>98340902</v>
      </c>
      <c r="C94" s="25" t="s">
        <v>939</v>
      </c>
      <c r="D94" s="25" t="s">
        <v>667</v>
      </c>
      <c r="E94" s="25" t="s">
        <v>669</v>
      </c>
      <c r="F94" s="25" t="s">
        <v>4</v>
      </c>
      <c r="G94" s="25" t="s">
        <v>668</v>
      </c>
      <c r="H94" s="26">
        <v>2.2999999999999998</v>
      </c>
      <c r="I94" s="25" t="s">
        <v>1004</v>
      </c>
      <c r="J94" s="28">
        <v>2.2999999999999998</v>
      </c>
      <c r="K94" s="28">
        <v>2.2999999999999998</v>
      </c>
      <c r="L94" s="25">
        <v>1</v>
      </c>
      <c r="M94" s="25">
        <v>6</v>
      </c>
      <c r="N94" s="25">
        <v>3</v>
      </c>
      <c r="O94" s="25">
        <v>0</v>
      </c>
      <c r="P94" s="25">
        <v>1</v>
      </c>
      <c r="Q94" s="25">
        <v>0</v>
      </c>
      <c r="R94" s="25">
        <v>1</v>
      </c>
      <c r="S94" s="25">
        <v>0</v>
      </c>
      <c r="T94" s="25">
        <v>1</v>
      </c>
      <c r="U94" s="1"/>
      <c r="V94" s="1"/>
      <c r="W94" s="1"/>
    </row>
    <row r="95" spans="1:23" s="25" customFormat="1" ht="69.95" customHeight="1" x14ac:dyDescent="0.25">
      <c r="A95" s="25">
        <v>59</v>
      </c>
      <c r="B95" s="25">
        <v>97899687</v>
      </c>
      <c r="C95" s="25" t="s">
        <v>940</v>
      </c>
      <c r="D95" s="25" t="s">
        <v>706</v>
      </c>
      <c r="E95" s="25" t="s">
        <v>497</v>
      </c>
      <c r="F95" s="25" t="s">
        <v>4</v>
      </c>
      <c r="G95" s="25" t="s">
        <v>707</v>
      </c>
      <c r="H95" s="26">
        <v>2.6</v>
      </c>
      <c r="I95" s="25" t="s">
        <v>1004</v>
      </c>
      <c r="J95" s="28">
        <v>2.6</v>
      </c>
      <c r="K95" s="28">
        <v>2.6</v>
      </c>
      <c r="L95" s="25">
        <v>1</v>
      </c>
      <c r="M95" s="25">
        <v>4</v>
      </c>
      <c r="N95" s="25">
        <v>0</v>
      </c>
      <c r="O95" s="25">
        <v>1</v>
      </c>
      <c r="P95" s="25">
        <v>0</v>
      </c>
      <c r="Q95" s="25">
        <v>1</v>
      </c>
      <c r="R95" s="25">
        <v>0</v>
      </c>
      <c r="S95" s="25">
        <v>1</v>
      </c>
      <c r="T95" s="25">
        <v>0</v>
      </c>
      <c r="U95" s="1"/>
      <c r="V95" s="1"/>
      <c r="W95" s="1"/>
    </row>
    <row r="96" spans="1:23" ht="69.95" customHeight="1" x14ac:dyDescent="0.25">
      <c r="A96" s="1">
        <v>60</v>
      </c>
      <c r="B96" s="1">
        <v>97589876</v>
      </c>
      <c r="C96" s="1" t="s">
        <v>941</v>
      </c>
      <c r="D96" s="1" t="s">
        <v>722</v>
      </c>
      <c r="E96" s="1" t="s">
        <v>383</v>
      </c>
      <c r="F96" s="1" t="s">
        <v>4</v>
      </c>
      <c r="G96" s="1" t="s">
        <v>723</v>
      </c>
      <c r="H96" s="8">
        <v>2.4</v>
      </c>
      <c r="I96" s="1" t="s">
        <v>1004</v>
      </c>
      <c r="J96" s="27">
        <v>2.4</v>
      </c>
      <c r="K96" s="28">
        <v>2.4</v>
      </c>
      <c r="L96" s="1">
        <v>1</v>
      </c>
      <c r="M96" s="1">
        <v>2</v>
      </c>
      <c r="N96" s="1">
        <v>1</v>
      </c>
      <c r="O96" s="1">
        <v>1</v>
      </c>
      <c r="P96" s="1">
        <v>0</v>
      </c>
      <c r="Q96" s="1">
        <v>1</v>
      </c>
      <c r="R96" s="1">
        <v>0</v>
      </c>
      <c r="S96" s="1">
        <v>0</v>
      </c>
      <c r="T96" s="1">
        <v>1</v>
      </c>
    </row>
    <row r="97" spans="1:23" ht="69.95" customHeight="1" x14ac:dyDescent="0.25">
      <c r="A97" s="25">
        <v>61</v>
      </c>
      <c r="B97" s="1">
        <v>120590060</v>
      </c>
      <c r="C97" s="1" t="s">
        <v>767</v>
      </c>
      <c r="D97" s="1" t="s">
        <v>981</v>
      </c>
      <c r="E97" s="1" t="s">
        <v>982</v>
      </c>
      <c r="F97" s="1" t="s">
        <v>4</v>
      </c>
      <c r="G97" s="1" t="s">
        <v>1000</v>
      </c>
      <c r="H97" s="8">
        <v>21.2</v>
      </c>
      <c r="I97" s="49" t="s">
        <v>1004</v>
      </c>
      <c r="J97" s="27">
        <v>21.2</v>
      </c>
      <c r="K97" s="50">
        <v>5.9200000000000008</v>
      </c>
      <c r="L97" s="49">
        <v>0.2</v>
      </c>
      <c r="M97" s="1">
        <v>0</v>
      </c>
      <c r="N97" s="1">
        <v>1</v>
      </c>
      <c r="O97" s="1">
        <v>0</v>
      </c>
      <c r="P97" s="1">
        <v>0</v>
      </c>
      <c r="Q97" s="1">
        <v>0</v>
      </c>
      <c r="R97" s="1">
        <v>0</v>
      </c>
      <c r="S97" s="1">
        <v>0</v>
      </c>
      <c r="T97" s="1">
        <v>0</v>
      </c>
    </row>
    <row r="98" spans="1:23" s="3" customFormat="1" ht="69.95" customHeight="1" x14ac:dyDescent="0.25">
      <c r="A98" s="23">
        <v>61</v>
      </c>
      <c r="B98" s="3" t="s">
        <v>890</v>
      </c>
      <c r="H98" s="11">
        <f>SUM(H37:H97)</f>
        <v>374.09999999999997</v>
      </c>
      <c r="I98" s="35"/>
      <c r="J98" s="36">
        <f>SUM(J37:J97)</f>
        <v>353.79999999999995</v>
      </c>
      <c r="K98" s="36">
        <f>SUM(K37:K97)</f>
        <v>147.91999999999999</v>
      </c>
      <c r="L98" s="35"/>
      <c r="M98" s="3">
        <f t="shared" ref="M98:T98" si="3">SUM(M37:M97)</f>
        <v>108</v>
      </c>
      <c r="N98" s="3">
        <f t="shared" si="3"/>
        <v>62</v>
      </c>
      <c r="O98" s="16">
        <f t="shared" si="3"/>
        <v>10</v>
      </c>
      <c r="P98" s="16">
        <f t="shared" si="3"/>
        <v>4</v>
      </c>
      <c r="Q98" s="16">
        <f t="shared" si="3"/>
        <v>9</v>
      </c>
      <c r="R98" s="16">
        <f t="shared" si="3"/>
        <v>8</v>
      </c>
      <c r="S98" s="16">
        <f t="shared" si="3"/>
        <v>7</v>
      </c>
      <c r="T98" s="16">
        <f t="shared" si="3"/>
        <v>13</v>
      </c>
      <c r="U98" s="7"/>
      <c r="V98" s="7"/>
      <c r="W98" s="7"/>
    </row>
    <row r="99" spans="1:23" ht="69.95" customHeight="1" x14ac:dyDescent="0.25">
      <c r="A99" s="1">
        <v>1</v>
      </c>
      <c r="B99" s="1">
        <v>114337327</v>
      </c>
      <c r="C99" s="1" t="s">
        <v>735</v>
      </c>
      <c r="D99" s="1" t="s">
        <v>31</v>
      </c>
      <c r="E99" s="1" t="s">
        <v>33</v>
      </c>
      <c r="F99" s="1" t="s">
        <v>4</v>
      </c>
      <c r="G99" s="1" t="s">
        <v>32</v>
      </c>
      <c r="H99" s="8">
        <v>3.7</v>
      </c>
      <c r="I99" s="1" t="s">
        <v>1004</v>
      </c>
      <c r="J99" s="27">
        <v>3.7</v>
      </c>
      <c r="K99" s="28">
        <v>0.73</v>
      </c>
      <c r="L99" s="1">
        <v>0.2</v>
      </c>
      <c r="M99" s="1">
        <v>1</v>
      </c>
      <c r="N99" s="1">
        <v>1</v>
      </c>
      <c r="O99" s="1">
        <v>0</v>
      </c>
      <c r="P99" s="1">
        <v>0</v>
      </c>
      <c r="Q99" s="1">
        <v>0</v>
      </c>
      <c r="R99" s="1">
        <v>0</v>
      </c>
      <c r="S99" s="1">
        <v>0</v>
      </c>
      <c r="T99" s="1">
        <v>0</v>
      </c>
    </row>
    <row r="100" spans="1:23" ht="69.95" customHeight="1" x14ac:dyDescent="0.25">
      <c r="A100" s="1">
        <v>2</v>
      </c>
      <c r="B100" s="1">
        <v>114335057</v>
      </c>
      <c r="C100" s="1" t="s">
        <v>736</v>
      </c>
      <c r="D100" s="1" t="s">
        <v>983</v>
      </c>
      <c r="E100" s="1" t="s">
        <v>35</v>
      </c>
      <c r="F100" s="1" t="s">
        <v>4</v>
      </c>
      <c r="G100" s="1" t="s">
        <v>34</v>
      </c>
      <c r="H100" s="8">
        <v>16.399999999999999</v>
      </c>
      <c r="I100" s="1" t="s">
        <v>1004</v>
      </c>
      <c r="J100" s="27">
        <v>16.399999999999999</v>
      </c>
      <c r="K100" s="28">
        <v>3.28</v>
      </c>
      <c r="L100" s="1">
        <v>0.2</v>
      </c>
      <c r="M100" s="1">
        <v>0</v>
      </c>
      <c r="N100" s="1">
        <v>1</v>
      </c>
      <c r="O100" s="1">
        <v>0</v>
      </c>
      <c r="P100" s="1">
        <v>0</v>
      </c>
      <c r="Q100" s="1">
        <v>0</v>
      </c>
      <c r="R100" s="1">
        <v>0</v>
      </c>
      <c r="S100" s="1">
        <v>0</v>
      </c>
      <c r="T100" s="1">
        <v>0</v>
      </c>
    </row>
    <row r="101" spans="1:23" ht="69.95" customHeight="1" x14ac:dyDescent="0.25">
      <c r="A101" s="1">
        <v>3</v>
      </c>
      <c r="B101" s="1">
        <v>109207049</v>
      </c>
      <c r="C101" s="1" t="s">
        <v>753</v>
      </c>
      <c r="D101" s="1" t="s">
        <v>99</v>
      </c>
      <c r="E101" s="1" t="s">
        <v>101</v>
      </c>
      <c r="F101" s="1" t="s">
        <v>4</v>
      </c>
      <c r="G101" s="1" t="s">
        <v>100</v>
      </c>
      <c r="H101" s="8">
        <v>2.4</v>
      </c>
      <c r="I101" s="1" t="s">
        <v>1004</v>
      </c>
      <c r="J101" s="27">
        <v>2.4</v>
      </c>
      <c r="K101" s="28">
        <v>0.48</v>
      </c>
      <c r="L101" s="1">
        <v>0.2</v>
      </c>
      <c r="M101" s="1">
        <v>0</v>
      </c>
      <c r="N101" s="1">
        <v>1</v>
      </c>
      <c r="O101" s="1">
        <v>0</v>
      </c>
      <c r="P101" s="1">
        <v>0</v>
      </c>
      <c r="Q101" s="1">
        <v>0</v>
      </c>
      <c r="R101" s="1">
        <v>0</v>
      </c>
      <c r="S101" s="1">
        <v>0</v>
      </c>
      <c r="T101" s="1">
        <v>0</v>
      </c>
      <c r="U101" s="25"/>
      <c r="V101" s="25"/>
      <c r="W101" s="25"/>
    </row>
    <row r="102" spans="1:23" ht="69.95" customHeight="1" x14ac:dyDescent="0.25">
      <c r="A102" s="1">
        <v>4</v>
      </c>
      <c r="B102" s="1">
        <v>109206357</v>
      </c>
      <c r="C102" s="1" t="s">
        <v>753</v>
      </c>
      <c r="D102" s="1" t="s">
        <v>102</v>
      </c>
      <c r="E102" s="1" t="s">
        <v>104</v>
      </c>
      <c r="F102" s="1" t="s">
        <v>4</v>
      </c>
      <c r="G102" s="1" t="s">
        <v>103</v>
      </c>
      <c r="H102" s="8">
        <v>3.4</v>
      </c>
      <c r="I102" s="1" t="s">
        <v>1004</v>
      </c>
      <c r="J102" s="27">
        <v>3.4</v>
      </c>
      <c r="K102" s="28">
        <v>0.68</v>
      </c>
      <c r="L102" s="1">
        <v>0.2</v>
      </c>
      <c r="M102" s="1">
        <v>0</v>
      </c>
      <c r="N102" s="1">
        <v>1</v>
      </c>
      <c r="O102" s="1">
        <v>0</v>
      </c>
      <c r="P102" s="1">
        <v>0</v>
      </c>
      <c r="Q102" s="1">
        <v>0</v>
      </c>
      <c r="R102" s="1">
        <v>0</v>
      </c>
      <c r="S102" s="1">
        <v>0</v>
      </c>
      <c r="T102" s="1">
        <v>0</v>
      </c>
      <c r="U102" s="25"/>
      <c r="V102" s="25"/>
      <c r="W102" s="25"/>
    </row>
    <row r="103" spans="1:23" ht="69.95" customHeight="1" x14ac:dyDescent="0.25">
      <c r="A103" s="1">
        <v>5</v>
      </c>
      <c r="B103" s="1">
        <v>109102044</v>
      </c>
      <c r="C103" s="1" t="s">
        <v>942</v>
      </c>
      <c r="D103" s="1" t="s">
        <v>119</v>
      </c>
      <c r="E103" s="1" t="s">
        <v>101</v>
      </c>
      <c r="F103" s="1" t="s">
        <v>10</v>
      </c>
      <c r="G103" s="1" t="s">
        <v>120</v>
      </c>
      <c r="H103" s="8">
        <v>2.4</v>
      </c>
      <c r="I103" s="1" t="s">
        <v>1003</v>
      </c>
      <c r="J103" s="31">
        <v>0</v>
      </c>
      <c r="K103" s="31">
        <v>0</v>
      </c>
      <c r="L103" s="1">
        <v>1</v>
      </c>
      <c r="M103" s="1">
        <v>1</v>
      </c>
      <c r="N103" s="1">
        <v>2</v>
      </c>
      <c r="O103" s="1">
        <v>0</v>
      </c>
      <c r="P103" s="1">
        <v>1</v>
      </c>
      <c r="Q103" s="1">
        <v>0</v>
      </c>
      <c r="R103" s="1">
        <v>1</v>
      </c>
      <c r="S103" s="1">
        <v>0</v>
      </c>
      <c r="T103" s="1">
        <v>0</v>
      </c>
    </row>
    <row r="104" spans="1:23" ht="69.95" customHeight="1" x14ac:dyDescent="0.25">
      <c r="A104" s="1">
        <v>6</v>
      </c>
      <c r="B104" s="1">
        <v>108932748</v>
      </c>
      <c r="C104" s="1" t="s">
        <v>860</v>
      </c>
      <c r="D104" s="1" t="s">
        <v>147</v>
      </c>
      <c r="E104" s="1" t="s">
        <v>149</v>
      </c>
      <c r="F104" s="1" t="s">
        <v>4</v>
      </c>
      <c r="G104" s="1" t="s">
        <v>148</v>
      </c>
      <c r="H104" s="8">
        <v>5.0999999999999996</v>
      </c>
      <c r="I104" s="1" t="s">
        <v>1004</v>
      </c>
      <c r="J104" s="27">
        <v>5.0999999999999996</v>
      </c>
      <c r="K104" s="28">
        <v>1.02</v>
      </c>
      <c r="L104" s="1">
        <v>0.2</v>
      </c>
      <c r="M104" s="1">
        <v>4</v>
      </c>
      <c r="N104" s="1">
        <v>1</v>
      </c>
      <c r="O104" s="1">
        <v>0</v>
      </c>
      <c r="P104" s="1">
        <v>0</v>
      </c>
      <c r="Q104" s="1">
        <v>0</v>
      </c>
      <c r="R104" s="1">
        <v>0</v>
      </c>
      <c r="S104" s="1">
        <v>0</v>
      </c>
      <c r="T104" s="1">
        <v>0</v>
      </c>
    </row>
    <row r="105" spans="1:23" ht="69.95" customHeight="1" x14ac:dyDescent="0.25">
      <c r="A105" s="1">
        <v>7</v>
      </c>
      <c r="B105" s="1">
        <v>107400870</v>
      </c>
      <c r="C105" s="1" t="s">
        <v>770</v>
      </c>
      <c r="D105" s="1" t="s">
        <v>172</v>
      </c>
      <c r="E105" s="1" t="s">
        <v>35</v>
      </c>
      <c r="F105" s="1" t="s">
        <v>6</v>
      </c>
      <c r="G105" s="1" t="s">
        <v>173</v>
      </c>
      <c r="H105" s="8">
        <v>16.399999999999999</v>
      </c>
      <c r="I105" s="1" t="s">
        <v>1003</v>
      </c>
      <c r="J105" s="31">
        <v>0</v>
      </c>
      <c r="K105" s="31">
        <v>0</v>
      </c>
      <c r="L105" s="1">
        <v>1</v>
      </c>
      <c r="M105" s="1">
        <v>1</v>
      </c>
      <c r="N105" s="1">
        <v>1</v>
      </c>
      <c r="O105" s="1">
        <v>0</v>
      </c>
      <c r="P105" s="1">
        <v>0</v>
      </c>
      <c r="Q105" s="1">
        <v>0</v>
      </c>
      <c r="R105" s="1">
        <v>0</v>
      </c>
      <c r="S105" s="1">
        <v>0</v>
      </c>
      <c r="T105" s="1">
        <v>0</v>
      </c>
    </row>
    <row r="106" spans="1:23" s="25" customFormat="1" ht="69.95" customHeight="1" x14ac:dyDescent="0.25">
      <c r="A106" s="25">
        <v>8</v>
      </c>
      <c r="B106" s="25">
        <v>107400090</v>
      </c>
      <c r="C106" s="25" t="s">
        <v>943</v>
      </c>
      <c r="D106" s="25" t="s">
        <v>174</v>
      </c>
      <c r="E106" s="25" t="s">
        <v>35</v>
      </c>
      <c r="F106" s="25" t="s">
        <v>6</v>
      </c>
      <c r="G106" s="25" t="s">
        <v>175</v>
      </c>
      <c r="H106" s="26">
        <v>16.399999999999999</v>
      </c>
      <c r="I106" s="25" t="s">
        <v>1003</v>
      </c>
      <c r="J106" s="31">
        <v>0</v>
      </c>
      <c r="K106" s="31">
        <v>0</v>
      </c>
      <c r="L106" s="25">
        <v>1</v>
      </c>
      <c r="M106" s="25">
        <v>2</v>
      </c>
      <c r="N106" s="25">
        <v>1</v>
      </c>
      <c r="O106" s="25">
        <v>0</v>
      </c>
      <c r="P106" s="25">
        <v>1</v>
      </c>
      <c r="Q106" s="25">
        <v>0</v>
      </c>
      <c r="R106" s="25">
        <v>0</v>
      </c>
      <c r="S106" s="25">
        <v>0</v>
      </c>
      <c r="T106" s="25">
        <v>0</v>
      </c>
    </row>
    <row r="107" spans="1:23" ht="69.95" customHeight="1" x14ac:dyDescent="0.25">
      <c r="A107" s="1">
        <v>9</v>
      </c>
      <c r="B107" s="1">
        <v>106105265</v>
      </c>
      <c r="C107" s="1" t="s">
        <v>862</v>
      </c>
      <c r="D107" s="1" t="s">
        <v>204</v>
      </c>
      <c r="E107" s="1" t="s">
        <v>35</v>
      </c>
      <c r="F107" s="1" t="s">
        <v>6</v>
      </c>
      <c r="G107" s="1" t="s">
        <v>205</v>
      </c>
      <c r="H107" s="8">
        <v>16.399999999999999</v>
      </c>
      <c r="I107" s="1" t="s">
        <v>1003</v>
      </c>
      <c r="J107" s="31">
        <v>0</v>
      </c>
      <c r="K107" s="31">
        <v>0</v>
      </c>
      <c r="L107" s="1">
        <v>1</v>
      </c>
      <c r="M107" s="1">
        <v>3</v>
      </c>
      <c r="N107" s="1">
        <v>1</v>
      </c>
      <c r="O107" s="1">
        <v>0</v>
      </c>
      <c r="P107" s="1">
        <v>0</v>
      </c>
      <c r="Q107" s="1">
        <v>0</v>
      </c>
      <c r="R107" s="1">
        <v>0</v>
      </c>
      <c r="S107" s="1">
        <v>1</v>
      </c>
      <c r="T107" s="1">
        <v>0</v>
      </c>
      <c r="U107" s="25"/>
      <c r="V107" s="25"/>
      <c r="W107" s="25"/>
    </row>
    <row r="108" spans="1:23" ht="69.95" customHeight="1" x14ac:dyDescent="0.25">
      <c r="A108" s="1">
        <v>10</v>
      </c>
      <c r="B108" s="1">
        <v>105808692</v>
      </c>
      <c r="C108" s="1" t="s">
        <v>944</v>
      </c>
      <c r="D108" s="1" t="s">
        <v>220</v>
      </c>
      <c r="E108" s="1" t="s">
        <v>35</v>
      </c>
      <c r="F108" s="1" t="s">
        <v>6</v>
      </c>
      <c r="G108" s="1" t="s">
        <v>221</v>
      </c>
      <c r="H108" s="8">
        <v>16.399999999999999</v>
      </c>
      <c r="I108" s="1" t="s">
        <v>1003</v>
      </c>
      <c r="J108" s="31">
        <v>0</v>
      </c>
      <c r="K108" s="31">
        <v>0</v>
      </c>
      <c r="L108" s="1">
        <v>1</v>
      </c>
      <c r="M108" s="1">
        <v>3</v>
      </c>
      <c r="N108" s="1">
        <v>4</v>
      </c>
      <c r="O108" s="1">
        <v>1</v>
      </c>
      <c r="P108" s="1">
        <v>0</v>
      </c>
      <c r="Q108" s="1">
        <v>1</v>
      </c>
      <c r="R108" s="1">
        <v>0</v>
      </c>
      <c r="S108" s="1">
        <v>0</v>
      </c>
      <c r="T108" s="1">
        <v>0</v>
      </c>
    </row>
    <row r="109" spans="1:23" ht="69.95" customHeight="1" x14ac:dyDescent="0.25">
      <c r="A109" s="1">
        <v>11</v>
      </c>
      <c r="B109" s="1">
        <v>105808360</v>
      </c>
      <c r="C109" s="1" t="s">
        <v>863</v>
      </c>
      <c r="D109" s="1" t="s">
        <v>222</v>
      </c>
      <c r="E109" s="1" t="s">
        <v>224</v>
      </c>
      <c r="F109" s="1" t="s">
        <v>6</v>
      </c>
      <c r="G109" s="1" t="s">
        <v>223</v>
      </c>
      <c r="H109" s="8">
        <v>10.4</v>
      </c>
      <c r="I109" s="1" t="s">
        <v>1003</v>
      </c>
      <c r="J109" s="31">
        <v>0</v>
      </c>
      <c r="K109" s="31">
        <v>0</v>
      </c>
      <c r="L109" s="1">
        <v>1</v>
      </c>
      <c r="M109" s="1">
        <v>2</v>
      </c>
      <c r="N109" s="1">
        <v>2</v>
      </c>
      <c r="O109" s="1">
        <v>0</v>
      </c>
      <c r="P109" s="1">
        <v>0</v>
      </c>
      <c r="Q109" s="1">
        <v>0</v>
      </c>
      <c r="R109" s="1">
        <v>0</v>
      </c>
      <c r="S109" s="1">
        <v>0</v>
      </c>
      <c r="T109" s="1">
        <v>0</v>
      </c>
    </row>
    <row r="110" spans="1:23" ht="69.95" customHeight="1" x14ac:dyDescent="0.25">
      <c r="A110" s="1">
        <v>12</v>
      </c>
      <c r="B110" s="1">
        <v>105486114</v>
      </c>
      <c r="C110" s="1" t="s">
        <v>784</v>
      </c>
      <c r="D110" s="1" t="s">
        <v>230</v>
      </c>
      <c r="E110" s="1" t="s">
        <v>35</v>
      </c>
      <c r="F110" s="1" t="s">
        <v>6</v>
      </c>
      <c r="G110" s="1" t="s">
        <v>231</v>
      </c>
      <c r="H110" s="8">
        <v>16.399999999999999</v>
      </c>
      <c r="I110" s="1" t="s">
        <v>1003</v>
      </c>
      <c r="J110" s="31">
        <v>0</v>
      </c>
      <c r="K110" s="31">
        <v>0</v>
      </c>
      <c r="L110" s="1">
        <v>1</v>
      </c>
      <c r="M110" s="1">
        <v>0</v>
      </c>
      <c r="N110" s="1">
        <v>1</v>
      </c>
      <c r="O110" s="1">
        <v>0</v>
      </c>
      <c r="P110" s="1">
        <v>0</v>
      </c>
      <c r="Q110" s="1">
        <v>0</v>
      </c>
      <c r="R110" s="1">
        <v>0</v>
      </c>
      <c r="S110" s="1">
        <v>0</v>
      </c>
      <c r="T110" s="1">
        <v>0</v>
      </c>
    </row>
    <row r="111" spans="1:23" ht="69.95" customHeight="1" x14ac:dyDescent="0.25">
      <c r="A111" s="1">
        <v>13</v>
      </c>
      <c r="B111" s="1">
        <v>105297288</v>
      </c>
      <c r="C111" s="1" t="s">
        <v>784</v>
      </c>
      <c r="D111" s="1" t="s">
        <v>235</v>
      </c>
      <c r="E111" s="1" t="s">
        <v>35</v>
      </c>
      <c r="F111" s="1" t="s">
        <v>6</v>
      </c>
      <c r="G111" s="1" t="s">
        <v>236</v>
      </c>
      <c r="H111" s="8">
        <v>16.399999999999999</v>
      </c>
      <c r="I111" s="1" t="s">
        <v>1003</v>
      </c>
      <c r="J111" s="31">
        <v>0</v>
      </c>
      <c r="K111" s="31">
        <v>0</v>
      </c>
      <c r="L111" s="1">
        <v>1</v>
      </c>
      <c r="M111" s="1">
        <v>0</v>
      </c>
      <c r="N111" s="1">
        <v>1</v>
      </c>
      <c r="O111" s="1">
        <v>0</v>
      </c>
      <c r="P111" s="1">
        <v>0</v>
      </c>
      <c r="Q111" s="1">
        <v>0</v>
      </c>
      <c r="R111" s="1">
        <v>0</v>
      </c>
      <c r="S111" s="1">
        <v>0</v>
      </c>
      <c r="T111" s="1">
        <v>0</v>
      </c>
    </row>
    <row r="112" spans="1:23" s="25" customFormat="1" ht="69.95" customHeight="1" x14ac:dyDescent="0.25">
      <c r="A112" s="25">
        <v>14</v>
      </c>
      <c r="B112" s="25">
        <v>105217767</v>
      </c>
      <c r="C112" s="25" t="s">
        <v>784</v>
      </c>
      <c r="D112" s="25" t="s">
        <v>246</v>
      </c>
      <c r="E112" s="25" t="s">
        <v>248</v>
      </c>
      <c r="F112" s="25" t="s">
        <v>4</v>
      </c>
      <c r="G112" s="25" t="s">
        <v>247</v>
      </c>
      <c r="H112" s="26">
        <v>3.5</v>
      </c>
      <c r="I112" s="25" t="s">
        <v>1004</v>
      </c>
      <c r="J112" s="28">
        <v>3.5</v>
      </c>
      <c r="K112" s="28">
        <v>0.70000000000000007</v>
      </c>
      <c r="L112" s="25">
        <v>0.2</v>
      </c>
      <c r="M112" s="25">
        <v>0</v>
      </c>
      <c r="N112" s="25">
        <v>1</v>
      </c>
      <c r="O112" s="25">
        <v>0</v>
      </c>
      <c r="P112" s="25">
        <v>0</v>
      </c>
      <c r="Q112" s="25">
        <v>0</v>
      </c>
      <c r="R112" s="25">
        <v>0</v>
      </c>
      <c r="S112" s="25">
        <v>0</v>
      </c>
      <c r="T112" s="25">
        <v>0</v>
      </c>
      <c r="U112" s="44"/>
      <c r="V112" s="44"/>
      <c r="W112" s="44"/>
    </row>
    <row r="113" spans="1:23" ht="69.95" customHeight="1" x14ac:dyDescent="0.25">
      <c r="A113" s="1">
        <v>15</v>
      </c>
      <c r="B113" s="1">
        <v>104983019</v>
      </c>
      <c r="C113" s="1" t="s">
        <v>789</v>
      </c>
      <c r="D113" s="1" t="s">
        <v>252</v>
      </c>
      <c r="E113" s="1" t="s">
        <v>248</v>
      </c>
      <c r="F113" s="1" t="s">
        <v>4</v>
      </c>
      <c r="G113" s="1" t="s">
        <v>253</v>
      </c>
      <c r="H113" s="8">
        <v>3.5</v>
      </c>
      <c r="I113" s="1" t="s">
        <v>1004</v>
      </c>
      <c r="J113" s="27">
        <v>3.5</v>
      </c>
      <c r="K113" s="28">
        <v>0.70000000000000007</v>
      </c>
      <c r="L113" s="1">
        <v>0.2</v>
      </c>
      <c r="M113" s="1">
        <v>2</v>
      </c>
      <c r="N113" s="1">
        <v>0</v>
      </c>
      <c r="O113" s="1">
        <v>0</v>
      </c>
      <c r="P113" s="1">
        <v>0</v>
      </c>
      <c r="Q113" s="1">
        <v>0</v>
      </c>
      <c r="R113" s="1">
        <v>0</v>
      </c>
      <c r="S113" s="1">
        <v>0</v>
      </c>
      <c r="T113" s="1">
        <v>0</v>
      </c>
    </row>
    <row r="114" spans="1:23" ht="69.95" customHeight="1" x14ac:dyDescent="0.25">
      <c r="A114" s="1">
        <v>16</v>
      </c>
      <c r="B114" s="1">
        <v>104979375</v>
      </c>
      <c r="C114" s="1" t="s">
        <v>945</v>
      </c>
      <c r="D114" s="1" t="s">
        <v>254</v>
      </c>
      <c r="E114" s="1" t="s">
        <v>256</v>
      </c>
      <c r="F114" s="1" t="s">
        <v>4</v>
      </c>
      <c r="G114" s="1" t="s">
        <v>255</v>
      </c>
      <c r="H114" s="8">
        <v>2.8</v>
      </c>
      <c r="I114" s="1" t="s">
        <v>1004</v>
      </c>
      <c r="J114" s="27">
        <v>2.8</v>
      </c>
      <c r="K114" s="28">
        <v>2.8</v>
      </c>
      <c r="L114" s="1">
        <v>1</v>
      </c>
      <c r="M114" s="1">
        <v>6</v>
      </c>
      <c r="N114" s="1">
        <v>1</v>
      </c>
      <c r="O114" s="1">
        <v>1</v>
      </c>
      <c r="P114" s="1">
        <v>0</v>
      </c>
      <c r="Q114" s="1">
        <v>1</v>
      </c>
      <c r="R114" s="1">
        <v>0</v>
      </c>
      <c r="S114" s="1">
        <v>1</v>
      </c>
      <c r="T114" s="1">
        <v>0</v>
      </c>
    </row>
    <row r="115" spans="1:23" s="25" customFormat="1" ht="69.95" customHeight="1" x14ac:dyDescent="0.25">
      <c r="A115" s="25">
        <v>17</v>
      </c>
      <c r="B115" s="25">
        <v>104868157</v>
      </c>
      <c r="C115" s="25" t="s">
        <v>946</v>
      </c>
      <c r="D115" s="25" t="s">
        <v>325</v>
      </c>
      <c r="E115" s="25" t="s">
        <v>327</v>
      </c>
      <c r="F115" s="25" t="s">
        <v>4</v>
      </c>
      <c r="G115" s="25" t="s">
        <v>326</v>
      </c>
      <c r="H115" s="26">
        <v>0.2</v>
      </c>
      <c r="I115" s="25" t="s">
        <v>1004</v>
      </c>
      <c r="J115" s="28">
        <v>0.2</v>
      </c>
      <c r="K115" s="28">
        <v>0.2</v>
      </c>
      <c r="L115" s="25">
        <v>1</v>
      </c>
      <c r="M115" s="25">
        <v>7</v>
      </c>
      <c r="N115" s="25">
        <v>1</v>
      </c>
      <c r="O115" s="25">
        <v>1</v>
      </c>
      <c r="P115" s="25">
        <v>0</v>
      </c>
      <c r="Q115" s="25">
        <v>1</v>
      </c>
      <c r="R115" s="25">
        <v>0</v>
      </c>
      <c r="S115" s="25">
        <v>1</v>
      </c>
      <c r="T115" s="25">
        <v>0</v>
      </c>
      <c r="U115" s="1"/>
      <c r="V115" s="1"/>
      <c r="W115" s="1"/>
    </row>
    <row r="116" spans="1:23" ht="69.95" customHeight="1" x14ac:dyDescent="0.25">
      <c r="A116" s="1">
        <v>18</v>
      </c>
      <c r="B116" s="1">
        <v>104691764</v>
      </c>
      <c r="C116" s="1" t="s">
        <v>822</v>
      </c>
      <c r="D116" s="1" t="s">
        <v>442</v>
      </c>
      <c r="E116" s="1" t="s">
        <v>444</v>
      </c>
      <c r="F116" s="1" t="s">
        <v>4</v>
      </c>
      <c r="G116" s="1" t="s">
        <v>443</v>
      </c>
      <c r="H116" s="8">
        <v>3.3</v>
      </c>
      <c r="I116" s="1" t="s">
        <v>1004</v>
      </c>
      <c r="J116" s="27">
        <v>3.3</v>
      </c>
      <c r="K116" s="28">
        <v>0.66</v>
      </c>
      <c r="L116" s="1">
        <v>0.2</v>
      </c>
      <c r="M116" s="1">
        <v>1</v>
      </c>
      <c r="N116" s="1">
        <v>1</v>
      </c>
      <c r="O116" s="1">
        <v>0</v>
      </c>
      <c r="P116" s="1">
        <v>0</v>
      </c>
      <c r="Q116" s="1">
        <v>0</v>
      </c>
      <c r="R116" s="1">
        <v>0</v>
      </c>
      <c r="S116" s="1">
        <v>0</v>
      </c>
      <c r="T116" s="1">
        <v>0</v>
      </c>
      <c r="U116" s="25"/>
      <c r="V116" s="25"/>
      <c r="W116" s="25"/>
    </row>
    <row r="117" spans="1:23" ht="69.95" customHeight="1" x14ac:dyDescent="0.25">
      <c r="A117" s="1">
        <v>19</v>
      </c>
      <c r="B117" s="1">
        <v>104536427</v>
      </c>
      <c r="C117" s="1" t="s">
        <v>947</v>
      </c>
      <c r="D117" s="1" t="s">
        <v>476</v>
      </c>
      <c r="E117" s="1" t="s">
        <v>35</v>
      </c>
      <c r="F117" s="1" t="s">
        <v>6</v>
      </c>
      <c r="G117" s="1" t="s">
        <v>477</v>
      </c>
      <c r="H117" s="8">
        <v>16.399999999999999</v>
      </c>
      <c r="I117" s="1" t="s">
        <v>1003</v>
      </c>
      <c r="J117" s="31">
        <v>0</v>
      </c>
      <c r="K117" s="31">
        <v>0</v>
      </c>
      <c r="L117" s="1">
        <v>1</v>
      </c>
      <c r="M117" s="1">
        <v>3</v>
      </c>
      <c r="N117" s="1">
        <v>2</v>
      </c>
      <c r="O117" s="1">
        <v>0</v>
      </c>
      <c r="P117" s="1">
        <v>1</v>
      </c>
      <c r="Q117" s="1">
        <v>0</v>
      </c>
      <c r="R117" s="1">
        <v>0</v>
      </c>
      <c r="S117" s="1">
        <v>0</v>
      </c>
      <c r="T117" s="1">
        <v>0</v>
      </c>
      <c r="U117" s="25"/>
      <c r="V117" s="25"/>
      <c r="W117" s="25"/>
    </row>
    <row r="118" spans="1:23" ht="69.95" customHeight="1" x14ac:dyDescent="0.25">
      <c r="A118" s="1">
        <v>20</v>
      </c>
      <c r="B118" s="1">
        <v>104224783</v>
      </c>
      <c r="C118" s="1" t="s">
        <v>948</v>
      </c>
      <c r="D118" s="1" t="s">
        <v>518</v>
      </c>
      <c r="E118" s="1" t="s">
        <v>520</v>
      </c>
      <c r="F118" s="1" t="s">
        <v>4</v>
      </c>
      <c r="G118" s="1" t="s">
        <v>519</v>
      </c>
      <c r="H118" s="8">
        <v>1.5</v>
      </c>
      <c r="I118" s="1" t="s">
        <v>1004</v>
      </c>
      <c r="J118" s="27">
        <v>1.5</v>
      </c>
      <c r="K118" s="28">
        <v>1.5</v>
      </c>
      <c r="L118" s="1">
        <v>1</v>
      </c>
      <c r="M118" s="1">
        <v>4</v>
      </c>
      <c r="N118" s="1">
        <v>2</v>
      </c>
      <c r="O118" s="1">
        <v>1</v>
      </c>
      <c r="P118" s="1">
        <v>0</v>
      </c>
      <c r="Q118" s="1">
        <v>1</v>
      </c>
      <c r="R118" s="1">
        <v>0</v>
      </c>
      <c r="S118" s="1">
        <v>1</v>
      </c>
      <c r="T118" s="1">
        <v>0</v>
      </c>
    </row>
    <row r="119" spans="1:23" ht="69.95" customHeight="1" x14ac:dyDescent="0.25">
      <c r="A119" s="1">
        <v>21</v>
      </c>
      <c r="B119" s="1">
        <v>104224641</v>
      </c>
      <c r="C119" s="1" t="s">
        <v>832</v>
      </c>
      <c r="D119" s="1" t="s">
        <v>521</v>
      </c>
      <c r="E119" s="1" t="s">
        <v>523</v>
      </c>
      <c r="F119" s="1" t="s">
        <v>4</v>
      </c>
      <c r="G119" s="1" t="s">
        <v>522</v>
      </c>
      <c r="H119" s="8">
        <v>9.3000000000000007</v>
      </c>
      <c r="I119" s="1" t="s">
        <v>1004</v>
      </c>
      <c r="J119" s="27">
        <v>9.3000000000000007</v>
      </c>
      <c r="K119" s="28">
        <v>1.86</v>
      </c>
      <c r="L119" s="1">
        <v>0.2</v>
      </c>
      <c r="M119" s="1">
        <v>0</v>
      </c>
      <c r="N119" s="1">
        <v>1</v>
      </c>
      <c r="O119" s="1">
        <v>0</v>
      </c>
      <c r="P119" s="1">
        <v>0</v>
      </c>
      <c r="Q119" s="1">
        <v>0</v>
      </c>
      <c r="R119" s="1">
        <v>0</v>
      </c>
      <c r="S119" s="1">
        <v>0</v>
      </c>
      <c r="T119" s="1">
        <v>0</v>
      </c>
    </row>
    <row r="120" spans="1:23" ht="69.95" customHeight="1" x14ac:dyDescent="0.25">
      <c r="A120" s="1">
        <v>22</v>
      </c>
      <c r="B120" s="1">
        <v>104224256</v>
      </c>
      <c r="C120" s="1" t="s">
        <v>949</v>
      </c>
      <c r="D120" s="1" t="s">
        <v>524</v>
      </c>
      <c r="E120" s="1" t="s">
        <v>35</v>
      </c>
      <c r="F120" s="1" t="s">
        <v>6</v>
      </c>
      <c r="G120" s="1" t="s">
        <v>525</v>
      </c>
      <c r="H120" s="8">
        <v>16.399999999999999</v>
      </c>
      <c r="I120" s="1" t="s">
        <v>1003</v>
      </c>
      <c r="J120" s="31">
        <v>0</v>
      </c>
      <c r="K120" s="31">
        <v>0</v>
      </c>
      <c r="L120" s="1">
        <v>1</v>
      </c>
      <c r="M120" s="1">
        <v>4</v>
      </c>
      <c r="N120" s="1">
        <v>4</v>
      </c>
      <c r="O120" s="1">
        <v>0</v>
      </c>
      <c r="P120" s="1">
        <v>1</v>
      </c>
      <c r="Q120" s="1">
        <v>0</v>
      </c>
      <c r="R120" s="1">
        <v>0</v>
      </c>
      <c r="S120" s="1">
        <v>0</v>
      </c>
      <c r="T120" s="1">
        <v>0</v>
      </c>
    </row>
    <row r="121" spans="1:23" s="25" customFormat="1" ht="69.95" customHeight="1" x14ac:dyDescent="0.25">
      <c r="A121" s="25">
        <v>23</v>
      </c>
      <c r="B121" s="25">
        <v>104224025</v>
      </c>
      <c r="C121" s="25" t="s">
        <v>863</v>
      </c>
      <c r="D121" s="25" t="s">
        <v>526</v>
      </c>
      <c r="E121" s="25" t="s">
        <v>35</v>
      </c>
      <c r="F121" s="25" t="s">
        <v>6</v>
      </c>
      <c r="G121" s="25" t="s">
        <v>527</v>
      </c>
      <c r="H121" s="26">
        <v>16.399999999999999</v>
      </c>
      <c r="I121" s="25" t="s">
        <v>1003</v>
      </c>
      <c r="J121" s="31">
        <v>0</v>
      </c>
      <c r="K121" s="31">
        <v>0</v>
      </c>
      <c r="L121" s="25">
        <v>1</v>
      </c>
      <c r="M121" s="25">
        <v>2</v>
      </c>
      <c r="N121" s="25">
        <v>2</v>
      </c>
      <c r="O121" s="25">
        <v>0</v>
      </c>
      <c r="P121" s="25">
        <v>0</v>
      </c>
      <c r="Q121" s="25">
        <v>0</v>
      </c>
      <c r="R121" s="25">
        <v>0</v>
      </c>
      <c r="S121" s="25">
        <v>0</v>
      </c>
      <c r="T121" s="25">
        <v>0</v>
      </c>
      <c r="U121" s="1"/>
      <c r="V121" s="1"/>
      <c r="W121" s="1"/>
    </row>
    <row r="122" spans="1:23" ht="69.95" customHeight="1" x14ac:dyDescent="0.25">
      <c r="A122" s="1">
        <v>24</v>
      </c>
      <c r="B122" s="1">
        <v>104223862</v>
      </c>
      <c r="C122" s="1" t="s">
        <v>832</v>
      </c>
      <c r="D122" s="1" t="s">
        <v>528</v>
      </c>
      <c r="E122" s="1" t="s">
        <v>35</v>
      </c>
      <c r="F122" s="1" t="s">
        <v>6</v>
      </c>
      <c r="G122" s="1" t="s">
        <v>529</v>
      </c>
      <c r="H122" s="8">
        <v>16.399999999999999</v>
      </c>
      <c r="I122" s="1" t="s">
        <v>1003</v>
      </c>
      <c r="J122" s="31">
        <v>0</v>
      </c>
      <c r="K122" s="31">
        <v>0</v>
      </c>
      <c r="L122" s="1">
        <v>1</v>
      </c>
      <c r="M122" s="1">
        <v>0</v>
      </c>
      <c r="N122" s="1">
        <v>1</v>
      </c>
      <c r="O122" s="1">
        <v>0</v>
      </c>
      <c r="P122" s="1">
        <v>0</v>
      </c>
      <c r="Q122" s="1">
        <v>0</v>
      </c>
      <c r="R122" s="1">
        <v>0</v>
      </c>
      <c r="S122" s="1">
        <v>0</v>
      </c>
      <c r="T122" s="1">
        <v>0</v>
      </c>
    </row>
    <row r="123" spans="1:23" ht="69.95" customHeight="1" x14ac:dyDescent="0.25">
      <c r="A123" s="1">
        <v>25</v>
      </c>
      <c r="B123" s="1">
        <v>104223719</v>
      </c>
      <c r="C123" s="1" t="s">
        <v>833</v>
      </c>
      <c r="D123" s="1" t="s">
        <v>530</v>
      </c>
      <c r="E123" s="1" t="s">
        <v>35</v>
      </c>
      <c r="F123" s="1" t="s">
        <v>6</v>
      </c>
      <c r="G123" s="1" t="s">
        <v>531</v>
      </c>
      <c r="H123" s="8">
        <v>16.399999999999999</v>
      </c>
      <c r="I123" s="1" t="s">
        <v>1003</v>
      </c>
      <c r="J123" s="31">
        <v>0</v>
      </c>
      <c r="K123" s="31">
        <v>0</v>
      </c>
      <c r="L123" s="1">
        <v>1</v>
      </c>
      <c r="M123" s="1">
        <v>1</v>
      </c>
      <c r="N123" s="1">
        <v>1</v>
      </c>
      <c r="O123" s="1">
        <v>0</v>
      </c>
      <c r="P123" s="1">
        <v>0</v>
      </c>
      <c r="Q123" s="1">
        <v>0</v>
      </c>
      <c r="R123" s="1">
        <v>0</v>
      </c>
      <c r="S123" s="1">
        <v>0</v>
      </c>
      <c r="T123" s="1">
        <v>0</v>
      </c>
    </row>
    <row r="124" spans="1:23" ht="69.95" customHeight="1" x14ac:dyDescent="0.25">
      <c r="A124" s="1">
        <v>26</v>
      </c>
      <c r="B124" s="1">
        <v>104223472</v>
      </c>
      <c r="C124" s="1" t="s">
        <v>834</v>
      </c>
      <c r="D124" s="1" t="s">
        <v>532</v>
      </c>
      <c r="E124" s="1" t="s">
        <v>35</v>
      </c>
      <c r="F124" s="1" t="s">
        <v>6</v>
      </c>
      <c r="G124" s="1" t="s">
        <v>533</v>
      </c>
      <c r="H124" s="8">
        <v>16.399999999999999</v>
      </c>
      <c r="I124" s="1" t="s">
        <v>1003</v>
      </c>
      <c r="J124" s="31">
        <v>0</v>
      </c>
      <c r="K124" s="31">
        <v>0</v>
      </c>
      <c r="L124" s="1">
        <v>1</v>
      </c>
      <c r="M124" s="1">
        <v>1</v>
      </c>
      <c r="N124" s="1">
        <v>1</v>
      </c>
      <c r="O124" s="1">
        <v>0</v>
      </c>
      <c r="P124" s="1">
        <v>0</v>
      </c>
      <c r="Q124" s="1">
        <v>0</v>
      </c>
      <c r="R124" s="1">
        <v>0</v>
      </c>
      <c r="S124" s="1">
        <v>0</v>
      </c>
      <c r="T124" s="1">
        <v>1</v>
      </c>
    </row>
    <row r="125" spans="1:23" ht="69.95" customHeight="1" x14ac:dyDescent="0.25">
      <c r="A125" s="1">
        <v>27</v>
      </c>
      <c r="B125" s="1">
        <v>104223176</v>
      </c>
      <c r="C125" s="1" t="s">
        <v>872</v>
      </c>
      <c r="D125" s="1" t="s">
        <v>534</v>
      </c>
      <c r="E125" s="1" t="s">
        <v>35</v>
      </c>
      <c r="F125" s="1" t="s">
        <v>6</v>
      </c>
      <c r="G125" s="1" t="s">
        <v>535</v>
      </c>
      <c r="H125" s="8">
        <v>16.399999999999999</v>
      </c>
      <c r="I125" s="1" t="s">
        <v>1003</v>
      </c>
      <c r="J125" s="31">
        <v>0</v>
      </c>
      <c r="K125" s="31">
        <v>0</v>
      </c>
      <c r="L125" s="1">
        <v>1</v>
      </c>
      <c r="M125" s="1">
        <v>2</v>
      </c>
      <c r="N125" s="1">
        <v>2</v>
      </c>
      <c r="O125" s="1">
        <v>0</v>
      </c>
      <c r="P125" s="1">
        <v>0</v>
      </c>
      <c r="Q125" s="1">
        <v>0</v>
      </c>
      <c r="R125" s="1">
        <v>0</v>
      </c>
      <c r="S125" s="1">
        <v>0</v>
      </c>
      <c r="T125" s="1">
        <v>1</v>
      </c>
    </row>
    <row r="126" spans="1:23" ht="69.95" customHeight="1" x14ac:dyDescent="0.25">
      <c r="A126" s="1">
        <v>28</v>
      </c>
      <c r="B126" s="1">
        <v>104222969</v>
      </c>
      <c r="C126" s="1" t="s">
        <v>832</v>
      </c>
      <c r="D126" s="1" t="s">
        <v>536</v>
      </c>
      <c r="E126" s="1" t="s">
        <v>35</v>
      </c>
      <c r="F126" s="1" t="s">
        <v>6</v>
      </c>
      <c r="G126" s="1" t="s">
        <v>537</v>
      </c>
      <c r="H126" s="8">
        <v>16.399999999999999</v>
      </c>
      <c r="I126" s="1" t="s">
        <v>1003</v>
      </c>
      <c r="J126" s="31">
        <v>0</v>
      </c>
      <c r="K126" s="31">
        <v>0</v>
      </c>
      <c r="L126" s="1">
        <v>1</v>
      </c>
      <c r="M126" s="1">
        <v>0</v>
      </c>
      <c r="N126" s="1">
        <v>1</v>
      </c>
      <c r="O126" s="1">
        <v>0</v>
      </c>
      <c r="P126" s="1">
        <v>0</v>
      </c>
      <c r="Q126" s="1">
        <v>0</v>
      </c>
      <c r="R126" s="1">
        <v>0</v>
      </c>
      <c r="S126" s="1">
        <v>0</v>
      </c>
      <c r="T126" s="1">
        <v>0</v>
      </c>
    </row>
    <row r="127" spans="1:23" ht="69.95" customHeight="1" x14ac:dyDescent="0.25">
      <c r="A127" s="1">
        <v>29</v>
      </c>
      <c r="B127" s="1">
        <v>104222519</v>
      </c>
      <c r="C127" s="1" t="s">
        <v>950</v>
      </c>
      <c r="D127" s="1" t="s">
        <v>538</v>
      </c>
      <c r="E127" s="1" t="s">
        <v>35</v>
      </c>
      <c r="F127" s="1" t="s">
        <v>6</v>
      </c>
      <c r="G127" s="1" t="s">
        <v>539</v>
      </c>
      <c r="H127" s="8">
        <v>16.399999999999999</v>
      </c>
      <c r="I127" s="1" t="s">
        <v>1003</v>
      </c>
      <c r="J127" s="31">
        <v>0</v>
      </c>
      <c r="K127" s="31">
        <v>0</v>
      </c>
      <c r="L127" s="1">
        <v>1</v>
      </c>
      <c r="M127" s="1">
        <v>7</v>
      </c>
      <c r="N127" s="1">
        <v>3</v>
      </c>
      <c r="O127" s="1">
        <v>1</v>
      </c>
      <c r="P127" s="1">
        <v>0</v>
      </c>
      <c r="Q127" s="1">
        <v>0</v>
      </c>
      <c r="R127" s="1">
        <v>0</v>
      </c>
      <c r="S127" s="1">
        <v>0</v>
      </c>
      <c r="T127" s="1">
        <v>1</v>
      </c>
    </row>
    <row r="128" spans="1:23" ht="69.95" customHeight="1" x14ac:dyDescent="0.25">
      <c r="A128" s="1">
        <v>30</v>
      </c>
      <c r="B128" s="1">
        <v>104222304</v>
      </c>
      <c r="C128" s="1" t="s">
        <v>951</v>
      </c>
      <c r="D128" s="1" t="s">
        <v>540</v>
      </c>
      <c r="E128" s="1" t="s">
        <v>35</v>
      </c>
      <c r="F128" s="1" t="s">
        <v>6</v>
      </c>
      <c r="G128" s="1" t="s">
        <v>541</v>
      </c>
      <c r="H128" s="8">
        <v>16.399999999999999</v>
      </c>
      <c r="I128" s="1" t="s">
        <v>1003</v>
      </c>
      <c r="J128" s="31">
        <v>0</v>
      </c>
      <c r="K128" s="31">
        <v>0</v>
      </c>
      <c r="L128" s="1">
        <v>1</v>
      </c>
      <c r="M128" s="1">
        <v>5</v>
      </c>
      <c r="N128" s="1">
        <v>1</v>
      </c>
      <c r="O128" s="1">
        <v>1</v>
      </c>
      <c r="P128" s="1">
        <v>0</v>
      </c>
      <c r="Q128" s="1">
        <v>0</v>
      </c>
      <c r="R128" s="1">
        <v>0</v>
      </c>
      <c r="S128" s="1">
        <v>1</v>
      </c>
      <c r="T128" s="1">
        <v>0</v>
      </c>
    </row>
    <row r="129" spans="1:23" s="25" customFormat="1" ht="69.95" customHeight="1" x14ac:dyDescent="0.25">
      <c r="A129" s="25">
        <v>31</v>
      </c>
      <c r="B129" s="25">
        <v>104089269</v>
      </c>
      <c r="C129" s="25" t="s">
        <v>877</v>
      </c>
      <c r="D129" s="25" t="s">
        <v>574</v>
      </c>
      <c r="E129" s="25" t="s">
        <v>576</v>
      </c>
      <c r="F129" s="25" t="s">
        <v>4</v>
      </c>
      <c r="G129" s="25" t="s">
        <v>575</v>
      </c>
      <c r="H129" s="26">
        <v>3.4</v>
      </c>
      <c r="I129" s="25" t="s">
        <v>1004</v>
      </c>
      <c r="J129" s="28">
        <v>3.4</v>
      </c>
      <c r="K129" s="28">
        <v>3.4</v>
      </c>
      <c r="L129" s="25">
        <v>1</v>
      </c>
      <c r="M129" s="25">
        <v>1</v>
      </c>
      <c r="N129" s="25">
        <v>3</v>
      </c>
      <c r="O129" s="25">
        <v>0</v>
      </c>
      <c r="P129" s="25">
        <v>0</v>
      </c>
      <c r="Q129" s="25">
        <v>0</v>
      </c>
      <c r="R129" s="25">
        <v>1</v>
      </c>
      <c r="S129" s="25">
        <v>0</v>
      </c>
      <c r="T129" s="25">
        <v>1</v>
      </c>
      <c r="U129" s="1"/>
      <c r="V129" s="1"/>
      <c r="W129" s="1"/>
    </row>
    <row r="130" spans="1:23" ht="69.95" customHeight="1" x14ac:dyDescent="0.25">
      <c r="A130" s="1">
        <v>32</v>
      </c>
      <c r="B130" s="1">
        <v>98340281</v>
      </c>
      <c r="C130" s="1" t="s">
        <v>881</v>
      </c>
      <c r="D130" s="1" t="s">
        <v>670</v>
      </c>
      <c r="E130" s="1" t="s">
        <v>35</v>
      </c>
      <c r="F130" s="1" t="s">
        <v>6</v>
      </c>
      <c r="G130" s="1" t="s">
        <v>671</v>
      </c>
      <c r="H130" s="8">
        <v>16.399999999999999</v>
      </c>
      <c r="I130" s="1" t="s">
        <v>1003</v>
      </c>
      <c r="J130" s="31">
        <v>0</v>
      </c>
      <c r="K130" s="31">
        <v>0</v>
      </c>
      <c r="L130" s="1">
        <v>1</v>
      </c>
      <c r="M130" s="1">
        <v>6</v>
      </c>
      <c r="N130" s="1">
        <v>2</v>
      </c>
      <c r="O130" s="1">
        <v>0</v>
      </c>
      <c r="P130" s="1">
        <v>0</v>
      </c>
      <c r="Q130" s="1">
        <v>0</v>
      </c>
      <c r="R130" s="1">
        <v>0</v>
      </c>
      <c r="S130" s="1">
        <v>0</v>
      </c>
      <c r="T130" s="1">
        <v>0</v>
      </c>
    </row>
    <row r="131" spans="1:23" ht="69.95" customHeight="1" x14ac:dyDescent="0.25">
      <c r="A131" s="1">
        <v>33</v>
      </c>
      <c r="B131" s="1">
        <v>98340068</v>
      </c>
      <c r="C131" s="1" t="s">
        <v>952</v>
      </c>
      <c r="D131" s="1" t="s">
        <v>672</v>
      </c>
      <c r="E131" s="1" t="s">
        <v>35</v>
      </c>
      <c r="F131" s="1" t="s">
        <v>6</v>
      </c>
      <c r="G131" s="1" t="s">
        <v>673</v>
      </c>
      <c r="H131" s="8">
        <v>16.399999999999999</v>
      </c>
      <c r="I131" s="1" t="s">
        <v>1003</v>
      </c>
      <c r="J131" s="27">
        <v>0</v>
      </c>
      <c r="K131" s="31">
        <v>0</v>
      </c>
      <c r="L131" s="1">
        <v>1</v>
      </c>
      <c r="M131" s="1">
        <v>4</v>
      </c>
      <c r="N131" s="1">
        <v>3</v>
      </c>
      <c r="O131" s="1">
        <v>1</v>
      </c>
      <c r="P131" s="1">
        <v>0</v>
      </c>
      <c r="Q131" s="1">
        <v>0</v>
      </c>
      <c r="R131" s="1">
        <v>0</v>
      </c>
      <c r="S131" s="1">
        <v>0</v>
      </c>
      <c r="T131" s="1">
        <v>1</v>
      </c>
    </row>
    <row r="132" spans="1:23" s="25" customFormat="1" ht="69.95" customHeight="1" x14ac:dyDescent="0.25">
      <c r="A132" s="25">
        <v>34</v>
      </c>
      <c r="B132" s="25">
        <v>98338518</v>
      </c>
      <c r="C132" s="25" t="s">
        <v>953</v>
      </c>
      <c r="D132" s="25" t="s">
        <v>678</v>
      </c>
      <c r="E132" s="25" t="s">
        <v>680</v>
      </c>
      <c r="F132" s="25" t="s">
        <v>4</v>
      </c>
      <c r="G132" s="25" t="s">
        <v>679</v>
      </c>
      <c r="H132" s="26">
        <v>2.4</v>
      </c>
      <c r="I132" s="25" t="s">
        <v>1004</v>
      </c>
      <c r="J132" s="28">
        <v>2.4</v>
      </c>
      <c r="K132" s="28">
        <v>2.4</v>
      </c>
      <c r="L132" s="25">
        <v>1</v>
      </c>
      <c r="M132" s="25">
        <v>2</v>
      </c>
      <c r="N132" s="25">
        <v>4</v>
      </c>
      <c r="O132" s="25">
        <v>1</v>
      </c>
      <c r="P132" s="25">
        <v>0</v>
      </c>
      <c r="Q132" s="25">
        <v>0</v>
      </c>
      <c r="R132" s="25">
        <v>1</v>
      </c>
      <c r="S132" s="25">
        <v>0</v>
      </c>
      <c r="T132" s="25">
        <v>1</v>
      </c>
      <c r="U132" s="1"/>
      <c r="V132" s="1"/>
      <c r="W132" s="1"/>
    </row>
    <row r="133" spans="1:23" s="25" customFormat="1" ht="69.95" customHeight="1" x14ac:dyDescent="0.25">
      <c r="A133" s="25">
        <v>35</v>
      </c>
      <c r="B133" s="25">
        <v>98335888</v>
      </c>
      <c r="C133" s="25" t="s">
        <v>954</v>
      </c>
      <c r="D133" s="25" t="s">
        <v>682</v>
      </c>
      <c r="E133" s="25" t="s">
        <v>35</v>
      </c>
      <c r="F133" s="25" t="s">
        <v>6</v>
      </c>
      <c r="G133" s="25" t="s">
        <v>683</v>
      </c>
      <c r="H133" s="26">
        <v>16.399999999999999</v>
      </c>
      <c r="I133" s="1" t="s">
        <v>1003</v>
      </c>
      <c r="J133" s="27">
        <v>0</v>
      </c>
      <c r="K133" s="31">
        <v>0</v>
      </c>
      <c r="L133" s="25">
        <v>1</v>
      </c>
      <c r="M133" s="25">
        <v>7</v>
      </c>
      <c r="N133" s="25">
        <v>2</v>
      </c>
      <c r="O133" s="25">
        <v>0</v>
      </c>
      <c r="P133" s="25">
        <v>1</v>
      </c>
      <c r="Q133" s="25">
        <v>0</v>
      </c>
      <c r="R133" s="25">
        <v>0</v>
      </c>
      <c r="S133" s="25">
        <v>0</v>
      </c>
      <c r="T133" s="25">
        <v>1</v>
      </c>
      <c r="U133" s="1"/>
      <c r="V133" s="1"/>
      <c r="W133" s="1"/>
    </row>
    <row r="134" spans="1:23" ht="69.95" customHeight="1" x14ac:dyDescent="0.25">
      <c r="A134" s="1">
        <v>36</v>
      </c>
      <c r="B134" s="1">
        <v>98335743</v>
      </c>
      <c r="C134" s="1" t="s">
        <v>955</v>
      </c>
      <c r="D134" s="1" t="s">
        <v>684</v>
      </c>
      <c r="E134" s="1" t="s">
        <v>35</v>
      </c>
      <c r="F134" s="1" t="s">
        <v>6</v>
      </c>
      <c r="G134" s="1" t="s">
        <v>685</v>
      </c>
      <c r="H134" s="8">
        <v>16.399999999999999</v>
      </c>
      <c r="I134" s="1" t="s">
        <v>1003</v>
      </c>
      <c r="J134" s="27">
        <v>0</v>
      </c>
      <c r="K134" s="31">
        <v>0</v>
      </c>
      <c r="L134" s="1">
        <v>1</v>
      </c>
      <c r="M134" s="1">
        <v>3</v>
      </c>
      <c r="N134" s="1">
        <v>2</v>
      </c>
      <c r="O134" s="1">
        <v>1</v>
      </c>
      <c r="P134" s="1">
        <v>0</v>
      </c>
      <c r="Q134" s="1">
        <v>0</v>
      </c>
      <c r="R134" s="1">
        <v>0</v>
      </c>
      <c r="S134" s="1">
        <v>0</v>
      </c>
      <c r="T134" s="1">
        <v>1</v>
      </c>
    </row>
    <row r="135" spans="1:23" s="25" customFormat="1" ht="69.95" customHeight="1" x14ac:dyDescent="0.25">
      <c r="A135" s="25">
        <v>37</v>
      </c>
      <c r="B135" s="25">
        <v>98335521</v>
      </c>
      <c r="C135" s="25" t="s">
        <v>956</v>
      </c>
      <c r="D135" s="25" t="s">
        <v>686</v>
      </c>
      <c r="E135" s="25" t="s">
        <v>35</v>
      </c>
      <c r="F135" s="25" t="s">
        <v>6</v>
      </c>
      <c r="G135" s="25" t="s">
        <v>687</v>
      </c>
      <c r="H135" s="26">
        <v>16.399999999999999</v>
      </c>
      <c r="I135" s="25" t="s">
        <v>1003</v>
      </c>
      <c r="J135" s="31">
        <v>0</v>
      </c>
      <c r="K135" s="31">
        <v>0</v>
      </c>
      <c r="L135" s="25">
        <v>1</v>
      </c>
      <c r="M135" s="25">
        <v>7</v>
      </c>
      <c r="N135" s="25">
        <v>3</v>
      </c>
      <c r="O135" s="25">
        <v>1</v>
      </c>
      <c r="P135" s="25">
        <v>0</v>
      </c>
      <c r="Q135" s="25">
        <v>0</v>
      </c>
      <c r="R135" s="25">
        <v>0</v>
      </c>
      <c r="S135" s="25">
        <v>0</v>
      </c>
      <c r="T135" s="25">
        <v>0</v>
      </c>
      <c r="U135" s="1"/>
      <c r="V135" s="1"/>
      <c r="W135" s="1"/>
    </row>
    <row r="136" spans="1:23" s="25" customFormat="1" ht="69.95" customHeight="1" x14ac:dyDescent="0.25">
      <c r="A136" s="25">
        <v>38</v>
      </c>
      <c r="B136" s="25">
        <v>98335157</v>
      </c>
      <c r="C136" s="25" t="s">
        <v>883</v>
      </c>
      <c r="D136" s="25" t="s">
        <v>688</v>
      </c>
      <c r="E136" s="25" t="s">
        <v>35</v>
      </c>
      <c r="F136" s="25" t="s">
        <v>6</v>
      </c>
      <c r="G136" s="25" t="s">
        <v>689</v>
      </c>
      <c r="H136" s="26">
        <v>16.399999999999999</v>
      </c>
      <c r="I136" s="25" t="s">
        <v>1003</v>
      </c>
      <c r="J136" s="28">
        <v>0</v>
      </c>
      <c r="K136" s="31">
        <v>0</v>
      </c>
      <c r="L136" s="25">
        <v>1</v>
      </c>
      <c r="M136" s="25">
        <v>4</v>
      </c>
      <c r="N136" s="25">
        <v>1</v>
      </c>
      <c r="O136" s="25">
        <v>0</v>
      </c>
      <c r="P136" s="25">
        <v>0</v>
      </c>
      <c r="Q136" s="25">
        <v>0</v>
      </c>
      <c r="R136" s="25">
        <v>0</v>
      </c>
      <c r="S136" s="25">
        <v>0</v>
      </c>
      <c r="T136" s="25">
        <v>0</v>
      </c>
      <c r="U136" s="45"/>
      <c r="V136" s="45"/>
      <c r="W136" s="45"/>
    </row>
    <row r="137" spans="1:23" ht="69.95" customHeight="1" x14ac:dyDescent="0.25">
      <c r="A137" s="1">
        <v>39</v>
      </c>
      <c r="B137" s="1">
        <v>98334957</v>
      </c>
      <c r="C137" s="1" t="s">
        <v>957</v>
      </c>
      <c r="D137" s="1" t="s">
        <v>690</v>
      </c>
      <c r="E137" s="1" t="s">
        <v>35</v>
      </c>
      <c r="F137" s="1" t="s">
        <v>6</v>
      </c>
      <c r="G137" s="1" t="s">
        <v>691</v>
      </c>
      <c r="H137" s="8">
        <v>16.399999999999999</v>
      </c>
      <c r="I137" s="1" t="s">
        <v>1003</v>
      </c>
      <c r="J137" s="31">
        <v>0</v>
      </c>
      <c r="K137" s="31">
        <v>0</v>
      </c>
      <c r="L137" s="1">
        <v>1</v>
      </c>
      <c r="M137" s="1">
        <v>6</v>
      </c>
      <c r="N137" s="1">
        <v>3</v>
      </c>
      <c r="O137" s="1">
        <v>1</v>
      </c>
      <c r="P137" s="1">
        <v>0</v>
      </c>
      <c r="Q137" s="1">
        <v>0</v>
      </c>
      <c r="R137" s="1">
        <v>0</v>
      </c>
      <c r="S137" s="1">
        <v>0</v>
      </c>
      <c r="T137" s="1">
        <v>1</v>
      </c>
    </row>
    <row r="138" spans="1:23" ht="69.95" customHeight="1" x14ac:dyDescent="0.25">
      <c r="A138" s="1">
        <v>40</v>
      </c>
      <c r="B138" s="1">
        <v>98334609</v>
      </c>
      <c r="C138" s="1" t="s">
        <v>958</v>
      </c>
      <c r="D138" s="1" t="s">
        <v>692</v>
      </c>
      <c r="E138" s="1" t="s">
        <v>35</v>
      </c>
      <c r="F138" s="1" t="s">
        <v>6</v>
      </c>
      <c r="G138" s="1" t="s">
        <v>693</v>
      </c>
      <c r="H138" s="8">
        <v>16.399999999999999</v>
      </c>
      <c r="I138" s="1" t="s">
        <v>1003</v>
      </c>
      <c r="J138" s="31">
        <v>0</v>
      </c>
      <c r="K138" s="31">
        <v>0</v>
      </c>
      <c r="L138" s="1">
        <v>1</v>
      </c>
      <c r="M138" s="1">
        <v>13</v>
      </c>
      <c r="N138" s="1">
        <v>4</v>
      </c>
      <c r="O138" s="1">
        <v>1</v>
      </c>
      <c r="P138" s="1">
        <v>0</v>
      </c>
      <c r="Q138" s="1">
        <v>0</v>
      </c>
      <c r="R138" s="1">
        <v>0</v>
      </c>
      <c r="S138" s="1">
        <v>0</v>
      </c>
      <c r="T138" s="1">
        <v>1</v>
      </c>
    </row>
    <row r="139" spans="1:23" ht="69.95" customHeight="1" x14ac:dyDescent="0.25">
      <c r="A139" s="1">
        <v>41</v>
      </c>
      <c r="B139" s="1">
        <v>98334385</v>
      </c>
      <c r="C139" s="1" t="s">
        <v>959</v>
      </c>
      <c r="D139" s="1" t="s">
        <v>694</v>
      </c>
      <c r="E139" s="1" t="s">
        <v>248</v>
      </c>
      <c r="F139" s="1" t="s">
        <v>4</v>
      </c>
      <c r="G139" s="1" t="s">
        <v>695</v>
      </c>
      <c r="H139" s="8">
        <v>3.5</v>
      </c>
      <c r="I139" s="1" t="s">
        <v>1004</v>
      </c>
      <c r="J139" s="27">
        <v>3.5</v>
      </c>
      <c r="K139" s="28">
        <v>3.5</v>
      </c>
      <c r="L139" s="1">
        <v>1</v>
      </c>
      <c r="M139" s="1">
        <v>6</v>
      </c>
      <c r="N139" s="1">
        <v>3</v>
      </c>
      <c r="O139" s="1">
        <v>1</v>
      </c>
      <c r="P139" s="1">
        <v>0</v>
      </c>
      <c r="Q139" s="1">
        <v>0</v>
      </c>
      <c r="R139" s="1">
        <v>1</v>
      </c>
      <c r="S139" s="1">
        <v>0</v>
      </c>
      <c r="T139" s="1">
        <v>1</v>
      </c>
    </row>
    <row r="140" spans="1:23" ht="69.95" customHeight="1" x14ac:dyDescent="0.25">
      <c r="A140" s="1">
        <v>42</v>
      </c>
      <c r="B140" s="1">
        <v>98333927</v>
      </c>
      <c r="C140" s="1" t="s">
        <v>884</v>
      </c>
      <c r="D140" s="1" t="s">
        <v>696</v>
      </c>
      <c r="E140" s="1" t="s">
        <v>698</v>
      </c>
      <c r="F140" s="1" t="s">
        <v>4</v>
      </c>
      <c r="G140" s="1" t="s">
        <v>697</v>
      </c>
      <c r="H140" s="8">
        <v>48.8</v>
      </c>
      <c r="I140" s="1" t="s">
        <v>1004</v>
      </c>
      <c r="J140" s="27">
        <v>48.8</v>
      </c>
      <c r="K140" s="28">
        <v>48.8</v>
      </c>
      <c r="L140" s="1">
        <v>1</v>
      </c>
      <c r="M140" s="1">
        <v>5</v>
      </c>
      <c r="N140" s="1">
        <v>1</v>
      </c>
      <c r="O140" s="1">
        <v>0</v>
      </c>
      <c r="P140" s="1">
        <v>0</v>
      </c>
      <c r="Q140" s="1">
        <v>1</v>
      </c>
      <c r="R140" s="1">
        <v>0</v>
      </c>
      <c r="S140" s="1">
        <v>1</v>
      </c>
      <c r="T140" s="1">
        <v>0</v>
      </c>
    </row>
    <row r="141" spans="1:23" ht="69.95" customHeight="1" x14ac:dyDescent="0.25">
      <c r="A141" s="1">
        <v>43</v>
      </c>
      <c r="B141" s="1">
        <v>98332357</v>
      </c>
      <c r="C141" s="1" t="s">
        <v>885</v>
      </c>
      <c r="D141" s="1" t="s">
        <v>699</v>
      </c>
      <c r="E141" s="1" t="s">
        <v>156</v>
      </c>
      <c r="F141" s="1" t="s">
        <v>4</v>
      </c>
      <c r="G141" s="1" t="s">
        <v>700</v>
      </c>
      <c r="H141" s="8">
        <v>1.3</v>
      </c>
      <c r="I141" s="1" t="s">
        <v>1004</v>
      </c>
      <c r="J141" s="27">
        <v>1.3</v>
      </c>
      <c r="K141" s="28">
        <v>0.26</v>
      </c>
      <c r="L141" s="1">
        <v>0.2</v>
      </c>
      <c r="M141" s="1">
        <v>2</v>
      </c>
      <c r="N141" s="1">
        <v>3</v>
      </c>
      <c r="O141" s="1">
        <v>0</v>
      </c>
      <c r="P141" s="1">
        <v>0</v>
      </c>
      <c r="Q141" s="1">
        <v>0</v>
      </c>
      <c r="R141" s="1">
        <v>0</v>
      </c>
      <c r="S141" s="1">
        <v>0</v>
      </c>
      <c r="T141" s="1">
        <v>0</v>
      </c>
    </row>
    <row r="142" spans="1:23" ht="69.95" customHeight="1" x14ac:dyDescent="0.25">
      <c r="A142" s="1">
        <v>44</v>
      </c>
      <c r="B142" s="1">
        <v>97591168</v>
      </c>
      <c r="C142" s="1" t="s">
        <v>886</v>
      </c>
      <c r="D142" s="1" t="s">
        <v>720</v>
      </c>
      <c r="E142" s="1" t="s">
        <v>35</v>
      </c>
      <c r="F142" s="1" t="s">
        <v>6</v>
      </c>
      <c r="G142" s="1" t="s">
        <v>721</v>
      </c>
      <c r="H142" s="8">
        <v>16.399999999999999</v>
      </c>
      <c r="I142" s="1" t="s">
        <v>1003</v>
      </c>
      <c r="J142" s="27">
        <v>0</v>
      </c>
      <c r="K142" s="31">
        <v>0</v>
      </c>
      <c r="L142" s="1">
        <v>0.2</v>
      </c>
      <c r="M142" s="1">
        <v>1</v>
      </c>
      <c r="N142" s="1">
        <v>2</v>
      </c>
      <c r="O142" s="1">
        <v>0</v>
      </c>
      <c r="P142" s="1">
        <v>0</v>
      </c>
      <c r="Q142" s="1">
        <v>0</v>
      </c>
      <c r="R142" s="1">
        <v>0</v>
      </c>
      <c r="S142" s="1">
        <v>0</v>
      </c>
      <c r="T142" s="1">
        <v>0</v>
      </c>
    </row>
    <row r="143" spans="1:23" ht="69.95" customHeight="1" x14ac:dyDescent="0.25">
      <c r="A143" s="1">
        <v>45</v>
      </c>
      <c r="B143" s="1">
        <v>97425533</v>
      </c>
      <c r="C143" s="1" t="s">
        <v>852</v>
      </c>
      <c r="D143" s="1" t="s">
        <v>724</v>
      </c>
      <c r="E143" s="1" t="s">
        <v>726</v>
      </c>
      <c r="F143" s="1" t="s">
        <v>4</v>
      </c>
      <c r="G143" s="1" t="s">
        <v>725</v>
      </c>
      <c r="H143" s="8">
        <v>23.5</v>
      </c>
      <c r="I143" s="1" t="s">
        <v>1004</v>
      </c>
      <c r="J143" s="8">
        <v>23.5</v>
      </c>
      <c r="K143" s="28">
        <v>23.5</v>
      </c>
      <c r="L143" s="1">
        <v>1</v>
      </c>
      <c r="M143" s="1">
        <v>0</v>
      </c>
      <c r="N143" s="1">
        <v>1</v>
      </c>
      <c r="O143" s="1">
        <v>0</v>
      </c>
      <c r="P143" s="1">
        <v>1</v>
      </c>
      <c r="Q143" s="1">
        <v>0</v>
      </c>
      <c r="R143" s="1">
        <v>1</v>
      </c>
      <c r="S143" s="1">
        <v>0</v>
      </c>
      <c r="T143" s="1">
        <v>0</v>
      </c>
    </row>
    <row r="144" spans="1:23" ht="69.95" customHeight="1" x14ac:dyDescent="0.25">
      <c r="A144" s="1">
        <v>46</v>
      </c>
      <c r="B144" s="1">
        <v>120301242</v>
      </c>
      <c r="C144" s="1" t="s">
        <v>1005</v>
      </c>
      <c r="D144" s="1" t="s">
        <v>1006</v>
      </c>
      <c r="E144" s="1" t="s">
        <v>1007</v>
      </c>
      <c r="F144" s="1" t="s">
        <v>10</v>
      </c>
      <c r="G144" s="1" t="s">
        <v>1008</v>
      </c>
      <c r="H144" s="8"/>
      <c r="I144" s="1" t="s">
        <v>1003</v>
      </c>
      <c r="J144" s="31">
        <v>0</v>
      </c>
      <c r="K144" s="31">
        <v>0</v>
      </c>
      <c r="L144" s="1">
        <v>1</v>
      </c>
      <c r="M144" s="1">
        <v>1</v>
      </c>
      <c r="N144" s="1">
        <v>0</v>
      </c>
      <c r="O144" s="1">
        <v>1</v>
      </c>
      <c r="P144" s="1">
        <v>0</v>
      </c>
      <c r="Q144" s="1">
        <v>1</v>
      </c>
      <c r="R144" s="1">
        <v>0</v>
      </c>
      <c r="S144" s="1">
        <v>1</v>
      </c>
      <c r="T144" s="1">
        <v>0</v>
      </c>
      <c r="U144" s="25"/>
      <c r="V144" s="25"/>
      <c r="W144" s="25"/>
    </row>
    <row r="145" spans="1:23" s="9" customFormat="1" ht="69.95" customHeight="1" x14ac:dyDescent="0.25">
      <c r="A145" s="9">
        <v>46</v>
      </c>
      <c r="B145" s="9" t="s">
        <v>891</v>
      </c>
      <c r="H145" s="12">
        <f>SUM(H99:H144)</f>
        <v>560.79999999999961</v>
      </c>
      <c r="I145" s="35"/>
      <c r="J145" s="36">
        <f>SUM(J99:J144)</f>
        <v>138</v>
      </c>
      <c r="K145" s="36">
        <f>SUM(K99:K144)</f>
        <v>96.47</v>
      </c>
      <c r="L145" s="35"/>
      <c r="M145" s="9">
        <f t="shared" ref="M145:T145" si="4">SUM(M99:M144)</f>
        <v>130</v>
      </c>
      <c r="N145" s="9">
        <f t="shared" si="4"/>
        <v>80</v>
      </c>
      <c r="O145" s="17">
        <f t="shared" si="4"/>
        <v>14</v>
      </c>
      <c r="P145" s="17">
        <f t="shared" si="4"/>
        <v>6</v>
      </c>
      <c r="Q145" s="17">
        <f t="shared" si="4"/>
        <v>6</v>
      </c>
      <c r="R145" s="17">
        <f t="shared" si="4"/>
        <v>5</v>
      </c>
      <c r="S145" s="17">
        <f t="shared" si="4"/>
        <v>7</v>
      </c>
      <c r="T145" s="17">
        <f t="shared" si="4"/>
        <v>11</v>
      </c>
      <c r="U145" s="24"/>
      <c r="V145" s="24"/>
      <c r="W145" s="24"/>
    </row>
    <row r="146" spans="1:23" s="2" customFormat="1" ht="69.95" customHeight="1" x14ac:dyDescent="0.25">
      <c r="A146" s="52">
        <f>SUM(A33,A36,A98,A145)</f>
        <v>122.5</v>
      </c>
      <c r="B146" s="2" t="s">
        <v>892</v>
      </c>
      <c r="H146" s="10">
        <f>SUM(H145,H98,H36,H33)</f>
        <v>1023.8999999999996</v>
      </c>
      <c r="I146" s="33"/>
      <c r="J146" s="34">
        <f>SUM(J145,J98,J36,J33)</f>
        <v>567.09999999999991</v>
      </c>
      <c r="K146" s="34">
        <f>SUM(K145,K98,K36,K33)</f>
        <v>269.68</v>
      </c>
      <c r="L146" s="33"/>
      <c r="M146" s="2">
        <f>SUM(M145,M98,M36,M33)</f>
        <v>262</v>
      </c>
      <c r="N146" s="2">
        <f>SUM(N145,N98,N36,N33)</f>
        <v>148</v>
      </c>
      <c r="O146" s="15">
        <f t="shared" ref="O146:T146" si="5">SUM(O33,O36,O98,O145)</f>
        <v>24</v>
      </c>
      <c r="P146" s="15">
        <f t="shared" si="5"/>
        <v>10</v>
      </c>
      <c r="Q146" s="15">
        <f t="shared" si="5"/>
        <v>17</v>
      </c>
      <c r="R146" s="15">
        <f t="shared" si="5"/>
        <v>13</v>
      </c>
      <c r="S146" s="15">
        <f t="shared" si="5"/>
        <v>18</v>
      </c>
      <c r="T146" s="15">
        <f t="shared" si="5"/>
        <v>24</v>
      </c>
      <c r="U146" s="24"/>
      <c r="V146" s="24"/>
      <c r="W146" s="24"/>
    </row>
    <row r="147" spans="1:23" ht="69.95" customHeight="1" x14ac:dyDescent="0.25">
      <c r="A147" s="1">
        <v>1</v>
      </c>
      <c r="B147" s="1">
        <v>114327742</v>
      </c>
      <c r="C147" s="1" t="s">
        <v>742</v>
      </c>
      <c r="D147" s="1" t="s">
        <v>49</v>
      </c>
      <c r="E147" s="1" t="s">
        <v>51</v>
      </c>
      <c r="F147" s="1" t="s">
        <v>4</v>
      </c>
      <c r="G147" s="1" t="s">
        <v>50</v>
      </c>
      <c r="H147" s="8">
        <v>17</v>
      </c>
      <c r="I147" s="1" t="s">
        <v>1004</v>
      </c>
      <c r="J147" s="27">
        <v>17</v>
      </c>
      <c r="K147" s="28">
        <v>3.4</v>
      </c>
      <c r="L147" s="1">
        <v>0.2</v>
      </c>
      <c r="M147" s="1">
        <v>1</v>
      </c>
      <c r="N147" s="1">
        <v>0</v>
      </c>
      <c r="O147" s="1">
        <v>0</v>
      </c>
      <c r="P147" s="1">
        <v>0</v>
      </c>
      <c r="Q147" s="1">
        <v>0</v>
      </c>
      <c r="R147" s="1">
        <v>0</v>
      </c>
      <c r="S147" s="1">
        <v>0</v>
      </c>
      <c r="T147" s="1">
        <v>0</v>
      </c>
    </row>
    <row r="148" spans="1:23" ht="69.95" customHeight="1" x14ac:dyDescent="0.25">
      <c r="A148" s="1">
        <v>2</v>
      </c>
      <c r="B148" s="1">
        <v>109130013</v>
      </c>
      <c r="C148" s="1" t="s">
        <v>755</v>
      </c>
      <c r="D148" s="1" t="s">
        <v>107</v>
      </c>
      <c r="E148" s="1" t="s">
        <v>109</v>
      </c>
      <c r="F148" s="1" t="s">
        <v>4</v>
      </c>
      <c r="G148" s="1" t="s">
        <v>108</v>
      </c>
      <c r="H148" s="8">
        <v>1.2</v>
      </c>
      <c r="I148" s="1" t="s">
        <v>1004</v>
      </c>
      <c r="J148" s="27">
        <v>1.2</v>
      </c>
      <c r="K148" s="28">
        <v>0.24</v>
      </c>
      <c r="L148" s="1">
        <v>0.2</v>
      </c>
      <c r="M148" s="1">
        <v>1</v>
      </c>
      <c r="N148" s="1">
        <v>0</v>
      </c>
      <c r="O148" s="1">
        <v>0</v>
      </c>
      <c r="P148" s="1">
        <v>0</v>
      </c>
      <c r="Q148" s="1">
        <v>0</v>
      </c>
      <c r="R148" s="1">
        <v>0</v>
      </c>
      <c r="S148" s="1">
        <v>0</v>
      </c>
      <c r="T148" s="1">
        <v>0</v>
      </c>
    </row>
    <row r="149" spans="1:23" ht="69.95" customHeight="1" x14ac:dyDescent="0.25">
      <c r="A149" s="1">
        <v>3</v>
      </c>
      <c r="B149" s="1">
        <v>108928527</v>
      </c>
      <c r="C149" s="1" t="s">
        <v>766</v>
      </c>
      <c r="D149" s="1" t="s">
        <v>150</v>
      </c>
      <c r="E149" s="1" t="s">
        <v>152</v>
      </c>
      <c r="F149" s="1" t="s">
        <v>4</v>
      </c>
      <c r="G149" s="1" t="s">
        <v>151</v>
      </c>
      <c r="H149" s="8">
        <v>3</v>
      </c>
      <c r="I149" s="1" t="s">
        <v>1004</v>
      </c>
      <c r="J149" s="27">
        <v>3</v>
      </c>
      <c r="K149" s="28">
        <v>3</v>
      </c>
      <c r="L149" s="1">
        <v>1</v>
      </c>
      <c r="M149" s="1">
        <v>1</v>
      </c>
      <c r="N149" s="1">
        <v>1</v>
      </c>
      <c r="O149" s="1">
        <v>0</v>
      </c>
      <c r="P149" s="1">
        <v>0</v>
      </c>
      <c r="Q149" s="1">
        <v>1</v>
      </c>
      <c r="R149" s="1">
        <v>0</v>
      </c>
      <c r="S149" s="1">
        <v>1</v>
      </c>
      <c r="T149" s="1">
        <v>0</v>
      </c>
    </row>
    <row r="150" spans="1:23" ht="69.95" customHeight="1" x14ac:dyDescent="0.25">
      <c r="A150" s="1">
        <v>4</v>
      </c>
      <c r="B150" s="1">
        <v>107405058</v>
      </c>
      <c r="C150" s="1" t="s">
        <v>861</v>
      </c>
      <c r="D150" s="1" t="s">
        <v>166</v>
      </c>
      <c r="E150" s="1" t="s">
        <v>168</v>
      </c>
      <c r="F150" s="1" t="s">
        <v>4</v>
      </c>
      <c r="G150" s="1" t="s">
        <v>167</v>
      </c>
      <c r="H150" s="8">
        <v>2.9</v>
      </c>
      <c r="I150" s="1" t="s">
        <v>1004</v>
      </c>
      <c r="J150" s="27">
        <v>2.9</v>
      </c>
      <c r="K150" s="28">
        <v>2.9</v>
      </c>
      <c r="L150" s="1">
        <v>1</v>
      </c>
      <c r="M150" s="1">
        <v>0</v>
      </c>
      <c r="N150" s="1">
        <v>3</v>
      </c>
      <c r="O150" s="1">
        <v>0</v>
      </c>
      <c r="P150" s="1">
        <v>0</v>
      </c>
      <c r="Q150" s="1">
        <v>0</v>
      </c>
      <c r="R150" s="1">
        <v>0</v>
      </c>
      <c r="S150" s="1">
        <v>0</v>
      </c>
      <c r="T150" s="1">
        <v>1</v>
      </c>
    </row>
    <row r="151" spans="1:23" ht="69.95" customHeight="1" x14ac:dyDescent="0.25">
      <c r="A151" s="1">
        <v>5</v>
      </c>
      <c r="B151" s="1">
        <v>104875139</v>
      </c>
      <c r="C151" s="1" t="s">
        <v>960</v>
      </c>
      <c r="D151" s="1" t="s">
        <v>285</v>
      </c>
      <c r="E151" s="1" t="s">
        <v>287</v>
      </c>
      <c r="F151" s="1" t="s">
        <v>4</v>
      </c>
      <c r="G151" s="1" t="s">
        <v>286</v>
      </c>
      <c r="H151" s="8">
        <v>8.5</v>
      </c>
      <c r="I151" s="1" t="s">
        <v>1004</v>
      </c>
      <c r="J151" s="27">
        <v>8.5</v>
      </c>
      <c r="K151" s="28">
        <v>8.5</v>
      </c>
      <c r="L151" s="1">
        <v>1</v>
      </c>
      <c r="M151" s="1">
        <v>1</v>
      </c>
      <c r="N151" s="1">
        <v>1</v>
      </c>
      <c r="O151" s="1">
        <v>1</v>
      </c>
      <c r="P151" s="1">
        <v>0</v>
      </c>
      <c r="Q151" s="1">
        <v>0</v>
      </c>
      <c r="R151" s="1">
        <v>0</v>
      </c>
      <c r="S151" s="1">
        <v>0</v>
      </c>
      <c r="T151" s="1">
        <v>0</v>
      </c>
    </row>
    <row r="152" spans="1:23" ht="69.95" customHeight="1" x14ac:dyDescent="0.25">
      <c r="A152" s="1">
        <v>6</v>
      </c>
      <c r="B152" s="1">
        <v>104874885</v>
      </c>
      <c r="C152" s="1" t="s">
        <v>794</v>
      </c>
      <c r="D152" s="1" t="s">
        <v>288</v>
      </c>
      <c r="E152" s="1" t="s">
        <v>290</v>
      </c>
      <c r="F152" s="1" t="s">
        <v>4</v>
      </c>
      <c r="G152" s="1" t="s">
        <v>289</v>
      </c>
      <c r="H152" s="8">
        <v>7</v>
      </c>
      <c r="I152" s="1" t="s">
        <v>1004</v>
      </c>
      <c r="J152" s="27">
        <v>7</v>
      </c>
      <c r="K152" s="28">
        <v>1.4</v>
      </c>
      <c r="L152" s="1">
        <v>0.2</v>
      </c>
      <c r="M152" s="1">
        <v>1</v>
      </c>
      <c r="N152" s="1">
        <v>1</v>
      </c>
      <c r="O152" s="1">
        <v>0</v>
      </c>
      <c r="P152" s="1">
        <v>0</v>
      </c>
      <c r="Q152" s="1">
        <v>0</v>
      </c>
      <c r="R152" s="1">
        <v>0</v>
      </c>
      <c r="S152" s="1">
        <v>0</v>
      </c>
      <c r="T152" s="1">
        <v>0</v>
      </c>
    </row>
    <row r="153" spans="1:23" s="25" customFormat="1" ht="69.95" customHeight="1" x14ac:dyDescent="0.25">
      <c r="A153" s="25">
        <v>7</v>
      </c>
      <c r="B153" s="25">
        <v>104874637</v>
      </c>
      <c r="C153" s="25" t="s">
        <v>795</v>
      </c>
      <c r="D153" s="25" t="s">
        <v>291</v>
      </c>
      <c r="E153" s="25" t="s">
        <v>293</v>
      </c>
      <c r="F153" s="25" t="s">
        <v>4</v>
      </c>
      <c r="G153" s="25" t="s">
        <v>292</v>
      </c>
      <c r="H153" s="26">
        <v>4.3</v>
      </c>
      <c r="I153" s="25" t="s">
        <v>1004</v>
      </c>
      <c r="J153" s="28">
        <v>4.3</v>
      </c>
      <c r="K153" s="28">
        <v>0.86</v>
      </c>
      <c r="L153" s="25">
        <v>0.2</v>
      </c>
      <c r="M153" s="25">
        <v>0</v>
      </c>
      <c r="N153" s="25">
        <v>1</v>
      </c>
      <c r="O153" s="25">
        <v>0</v>
      </c>
      <c r="P153" s="25">
        <v>0</v>
      </c>
      <c r="Q153" s="25">
        <v>0</v>
      </c>
      <c r="R153" s="25">
        <v>0</v>
      </c>
      <c r="S153" s="25">
        <v>0</v>
      </c>
      <c r="T153" s="25">
        <v>0</v>
      </c>
      <c r="U153" s="44"/>
      <c r="V153" s="44"/>
      <c r="W153" s="44"/>
    </row>
    <row r="154" spans="1:23" ht="69.95" customHeight="1" x14ac:dyDescent="0.25">
      <c r="A154" s="1">
        <v>8</v>
      </c>
      <c r="B154" s="1">
        <v>104665300</v>
      </c>
      <c r="C154" s="1" t="s">
        <v>826</v>
      </c>
      <c r="D154" s="1" t="s">
        <v>463</v>
      </c>
      <c r="E154" s="1" t="s">
        <v>98</v>
      </c>
      <c r="F154" s="1" t="s">
        <v>4</v>
      </c>
      <c r="G154" s="1" t="s">
        <v>464</v>
      </c>
      <c r="H154" s="8">
        <v>2.1</v>
      </c>
      <c r="I154" s="1" t="s">
        <v>1004</v>
      </c>
      <c r="J154" s="27">
        <v>2.1</v>
      </c>
      <c r="K154" s="28">
        <v>2.1</v>
      </c>
      <c r="L154" s="1">
        <v>1</v>
      </c>
      <c r="M154" s="1">
        <v>1</v>
      </c>
      <c r="N154" s="1">
        <v>0</v>
      </c>
      <c r="O154" s="1">
        <v>0</v>
      </c>
      <c r="P154" s="1">
        <v>0</v>
      </c>
      <c r="Q154" s="1">
        <v>1</v>
      </c>
      <c r="R154" s="1">
        <v>0</v>
      </c>
      <c r="S154" s="1">
        <v>1</v>
      </c>
      <c r="T154" s="1">
        <v>0</v>
      </c>
      <c r="U154" s="25"/>
      <c r="V154" s="25"/>
      <c r="W154" s="25"/>
    </row>
    <row r="155" spans="1:23" ht="69.95" customHeight="1" x14ac:dyDescent="0.25">
      <c r="A155" s="1">
        <v>9</v>
      </c>
      <c r="B155" s="1">
        <v>103515396</v>
      </c>
      <c r="C155" s="1" t="s">
        <v>961</v>
      </c>
      <c r="D155" s="1" t="s">
        <v>634</v>
      </c>
      <c r="E155" s="1" t="s">
        <v>386</v>
      </c>
      <c r="F155" s="1" t="s">
        <v>4</v>
      </c>
      <c r="G155" s="1" t="s">
        <v>635</v>
      </c>
      <c r="H155" s="8">
        <v>12.6</v>
      </c>
      <c r="I155" s="1" t="s">
        <v>1004</v>
      </c>
      <c r="J155" s="27">
        <v>12.6</v>
      </c>
      <c r="K155" s="28">
        <v>12.6</v>
      </c>
      <c r="L155" s="1">
        <v>1</v>
      </c>
      <c r="M155" s="1">
        <v>5</v>
      </c>
      <c r="N155" s="1">
        <v>1</v>
      </c>
      <c r="O155" s="1">
        <v>1</v>
      </c>
      <c r="P155" s="1">
        <v>0</v>
      </c>
      <c r="Q155" s="1">
        <v>0</v>
      </c>
      <c r="R155" s="1">
        <v>1</v>
      </c>
      <c r="S155" s="1">
        <v>0</v>
      </c>
      <c r="T155" s="1">
        <v>1</v>
      </c>
    </row>
    <row r="156" spans="1:23" s="3" customFormat="1" ht="69.95" customHeight="1" x14ac:dyDescent="0.25">
      <c r="A156" s="3">
        <v>9</v>
      </c>
      <c r="B156" s="3" t="s">
        <v>893</v>
      </c>
      <c r="H156" s="11">
        <f>SUM(H147:H155)</f>
        <v>58.599999999999994</v>
      </c>
      <c r="I156" s="35"/>
      <c r="J156" s="36">
        <f>SUM(J147:J155)</f>
        <v>58.599999999999994</v>
      </c>
      <c r="K156" s="36">
        <f>SUM(K147:K155)</f>
        <v>35</v>
      </c>
      <c r="L156" s="35"/>
      <c r="M156" s="3">
        <f t="shared" ref="M156:T156" si="6">SUM(M147:M155)</f>
        <v>11</v>
      </c>
      <c r="N156" s="3">
        <f t="shared" si="6"/>
        <v>8</v>
      </c>
      <c r="O156" s="16">
        <f t="shared" si="6"/>
        <v>2</v>
      </c>
      <c r="P156" s="16">
        <f t="shared" si="6"/>
        <v>0</v>
      </c>
      <c r="Q156" s="16">
        <f t="shared" si="6"/>
        <v>2</v>
      </c>
      <c r="R156" s="16">
        <f t="shared" si="6"/>
        <v>1</v>
      </c>
      <c r="S156" s="16">
        <f t="shared" si="6"/>
        <v>2</v>
      </c>
      <c r="T156" s="16">
        <f t="shared" si="6"/>
        <v>2</v>
      </c>
      <c r="U156" s="24"/>
      <c r="V156" s="24"/>
      <c r="W156" s="24"/>
    </row>
    <row r="157" spans="1:23" ht="69.95" customHeight="1" x14ac:dyDescent="0.25">
      <c r="A157" s="1">
        <v>1</v>
      </c>
      <c r="B157" s="1">
        <v>113270434</v>
      </c>
      <c r="C157" s="1" t="s">
        <v>857</v>
      </c>
      <c r="D157" s="1" t="s">
        <v>69</v>
      </c>
      <c r="E157" s="1" t="s">
        <v>71</v>
      </c>
      <c r="F157" s="1" t="s">
        <v>6</v>
      </c>
      <c r="G157" s="1" t="s">
        <v>70</v>
      </c>
      <c r="H157" s="8">
        <v>5.7</v>
      </c>
      <c r="I157" s="1" t="s">
        <v>1003</v>
      </c>
      <c r="J157" s="31">
        <v>0</v>
      </c>
      <c r="K157" s="31">
        <v>0</v>
      </c>
      <c r="L157" s="1">
        <v>1</v>
      </c>
      <c r="M157" s="1">
        <v>2</v>
      </c>
      <c r="N157" s="1">
        <v>1</v>
      </c>
      <c r="O157" s="1">
        <v>0</v>
      </c>
      <c r="P157" s="1">
        <v>0</v>
      </c>
      <c r="Q157" s="1">
        <v>0</v>
      </c>
      <c r="R157" s="1">
        <v>0</v>
      </c>
      <c r="S157" s="1">
        <v>0</v>
      </c>
      <c r="T157" s="1">
        <v>0</v>
      </c>
    </row>
    <row r="158" spans="1:23" ht="69.95" customHeight="1" x14ac:dyDescent="0.25">
      <c r="A158" s="1">
        <v>2</v>
      </c>
      <c r="B158" s="1">
        <v>113270102</v>
      </c>
      <c r="C158" s="1" t="s">
        <v>858</v>
      </c>
      <c r="D158" s="1" t="s">
        <v>72</v>
      </c>
      <c r="E158" s="1" t="s">
        <v>71</v>
      </c>
      <c r="F158" s="1" t="s">
        <v>6</v>
      </c>
      <c r="G158" s="1" t="s">
        <v>73</v>
      </c>
      <c r="H158" s="8">
        <v>5.7</v>
      </c>
      <c r="I158" s="1" t="s">
        <v>1003</v>
      </c>
      <c r="J158" s="31">
        <v>0</v>
      </c>
      <c r="K158" s="31">
        <v>0</v>
      </c>
      <c r="L158" s="1">
        <v>1</v>
      </c>
      <c r="M158" s="1">
        <v>3</v>
      </c>
      <c r="N158" s="1">
        <v>1</v>
      </c>
      <c r="O158" s="1">
        <v>0</v>
      </c>
      <c r="P158" s="1">
        <v>0</v>
      </c>
      <c r="Q158" s="1">
        <v>0</v>
      </c>
      <c r="R158" s="1">
        <v>0</v>
      </c>
      <c r="S158" s="1">
        <v>0</v>
      </c>
      <c r="T158" s="1">
        <v>1</v>
      </c>
    </row>
    <row r="159" spans="1:23" ht="69.95" customHeight="1" x14ac:dyDescent="0.25">
      <c r="A159" s="1">
        <v>3</v>
      </c>
      <c r="B159" s="1">
        <v>113269188</v>
      </c>
      <c r="C159" s="1" t="s">
        <v>962</v>
      </c>
      <c r="D159" s="1" t="s">
        <v>74</v>
      </c>
      <c r="E159" s="1" t="s">
        <v>71</v>
      </c>
      <c r="F159" s="1" t="s">
        <v>6</v>
      </c>
      <c r="G159" s="1" t="s">
        <v>75</v>
      </c>
      <c r="H159" s="8">
        <v>5.7</v>
      </c>
      <c r="I159" s="1" t="s">
        <v>1003</v>
      </c>
      <c r="J159" s="31">
        <v>0</v>
      </c>
      <c r="K159" s="31">
        <v>0</v>
      </c>
      <c r="L159" s="1">
        <v>1</v>
      </c>
      <c r="M159" s="1">
        <v>2</v>
      </c>
      <c r="N159" s="1">
        <v>0</v>
      </c>
      <c r="O159" s="1">
        <v>1</v>
      </c>
      <c r="P159" s="1">
        <v>0</v>
      </c>
      <c r="Q159" s="1">
        <v>0</v>
      </c>
      <c r="R159" s="1">
        <v>0</v>
      </c>
      <c r="S159" s="1">
        <v>0</v>
      </c>
      <c r="T159" s="1">
        <v>0</v>
      </c>
      <c r="U159" s="25"/>
      <c r="V159" s="25"/>
      <c r="W159" s="25"/>
    </row>
    <row r="160" spans="1:23" ht="69.95" customHeight="1" x14ac:dyDescent="0.25">
      <c r="A160" s="1">
        <v>4</v>
      </c>
      <c r="B160" s="1">
        <v>109037977</v>
      </c>
      <c r="C160" s="1" t="s">
        <v>758</v>
      </c>
      <c r="D160" s="1" t="s">
        <v>996</v>
      </c>
      <c r="E160" s="1" t="s">
        <v>122</v>
      </c>
      <c r="F160" s="1" t="s">
        <v>4</v>
      </c>
      <c r="G160" s="1" t="s">
        <v>121</v>
      </c>
      <c r="H160" s="8">
        <v>3.1</v>
      </c>
      <c r="I160" s="1" t="s">
        <v>1004</v>
      </c>
      <c r="J160" s="27">
        <v>3.1</v>
      </c>
      <c r="K160" s="28">
        <v>0.62000000000000011</v>
      </c>
      <c r="L160" s="1">
        <v>0.2</v>
      </c>
      <c r="M160" s="1">
        <v>1</v>
      </c>
      <c r="N160" s="1">
        <v>0</v>
      </c>
      <c r="O160" s="1">
        <v>0</v>
      </c>
      <c r="P160" s="1">
        <v>0</v>
      </c>
      <c r="Q160" s="1">
        <v>0</v>
      </c>
      <c r="R160" s="1">
        <v>0</v>
      </c>
      <c r="S160" s="1">
        <v>0</v>
      </c>
      <c r="T160" s="1">
        <v>0</v>
      </c>
    </row>
    <row r="161" spans="1:23" ht="69.95" customHeight="1" x14ac:dyDescent="0.25">
      <c r="A161" s="1">
        <v>5</v>
      </c>
      <c r="B161" s="1">
        <v>109030699</v>
      </c>
      <c r="C161" s="1" t="s">
        <v>759</v>
      </c>
      <c r="D161" s="1" t="s">
        <v>123</v>
      </c>
      <c r="E161" s="1" t="s">
        <v>125</v>
      </c>
      <c r="F161" s="1" t="s">
        <v>4</v>
      </c>
      <c r="G161" s="1" t="s">
        <v>124</v>
      </c>
      <c r="H161" s="8">
        <v>14.8</v>
      </c>
      <c r="I161" s="1" t="s">
        <v>1004</v>
      </c>
      <c r="J161" s="27">
        <v>14.8</v>
      </c>
      <c r="K161" s="28">
        <v>2.96</v>
      </c>
      <c r="L161" s="1">
        <v>0.2</v>
      </c>
      <c r="M161" s="1">
        <v>1</v>
      </c>
      <c r="N161" s="1">
        <v>1</v>
      </c>
      <c r="O161" s="1">
        <v>0</v>
      </c>
      <c r="P161" s="1">
        <v>0</v>
      </c>
      <c r="Q161" s="1">
        <v>0</v>
      </c>
      <c r="R161" s="1">
        <v>0</v>
      </c>
      <c r="S161" s="1">
        <v>0</v>
      </c>
      <c r="T161" s="1">
        <v>0</v>
      </c>
    </row>
    <row r="162" spans="1:23" ht="69.95" customHeight="1" x14ac:dyDescent="0.25">
      <c r="A162" s="1">
        <v>6</v>
      </c>
      <c r="B162" s="1">
        <v>108090567</v>
      </c>
      <c r="C162" s="1" t="s">
        <v>768</v>
      </c>
      <c r="D162" s="1" t="s">
        <v>160</v>
      </c>
      <c r="E162" s="1" t="s">
        <v>162</v>
      </c>
      <c r="F162" s="1" t="s">
        <v>4</v>
      </c>
      <c r="G162" s="1" t="s">
        <v>161</v>
      </c>
      <c r="H162" s="8"/>
      <c r="I162" s="1" t="s">
        <v>1004</v>
      </c>
      <c r="J162" s="27">
        <v>0</v>
      </c>
      <c r="K162" s="31">
        <v>0</v>
      </c>
      <c r="L162" s="1">
        <v>1</v>
      </c>
      <c r="M162" s="1">
        <v>1</v>
      </c>
      <c r="N162" s="1">
        <v>0</v>
      </c>
      <c r="O162" s="1">
        <v>1</v>
      </c>
      <c r="P162" s="1">
        <v>0</v>
      </c>
      <c r="Q162" s="1">
        <v>1</v>
      </c>
      <c r="R162" s="1">
        <v>0</v>
      </c>
      <c r="S162" s="1">
        <v>0</v>
      </c>
      <c r="T162" s="1">
        <v>0</v>
      </c>
      <c r="U162" s="25"/>
      <c r="V162" s="25"/>
      <c r="W162" s="25"/>
    </row>
    <row r="163" spans="1:23" ht="69.95" customHeight="1" x14ac:dyDescent="0.25">
      <c r="A163" s="1">
        <v>7</v>
      </c>
      <c r="B163" s="1">
        <v>105224374</v>
      </c>
      <c r="C163" s="1" t="s">
        <v>748</v>
      </c>
      <c r="D163" s="1" t="s">
        <v>242</v>
      </c>
      <c r="E163" s="1" t="s">
        <v>245</v>
      </c>
      <c r="F163" s="1" t="s">
        <v>243</v>
      </c>
      <c r="G163" s="1" t="s">
        <v>244</v>
      </c>
      <c r="H163" s="8">
        <v>5.4</v>
      </c>
      <c r="I163" s="1" t="s">
        <v>1003</v>
      </c>
      <c r="J163" s="31">
        <v>0</v>
      </c>
      <c r="K163" s="31">
        <v>0</v>
      </c>
      <c r="L163" s="1">
        <v>1</v>
      </c>
      <c r="M163" s="1">
        <v>0</v>
      </c>
      <c r="N163" s="1">
        <v>1</v>
      </c>
      <c r="O163" s="1">
        <v>0</v>
      </c>
      <c r="P163" s="1">
        <v>0</v>
      </c>
      <c r="Q163" s="1">
        <v>0</v>
      </c>
      <c r="R163" s="1">
        <v>0</v>
      </c>
      <c r="S163" s="1">
        <v>0</v>
      </c>
      <c r="T163" s="1">
        <v>0</v>
      </c>
    </row>
    <row r="164" spans="1:23" ht="69.95" customHeight="1" x14ac:dyDescent="0.25">
      <c r="A164" s="1">
        <v>8</v>
      </c>
      <c r="B164" s="1">
        <v>104871403</v>
      </c>
      <c r="C164" s="1" t="s">
        <v>759</v>
      </c>
      <c r="D164" s="1" t="s">
        <v>299</v>
      </c>
      <c r="E164" s="1" t="s">
        <v>301</v>
      </c>
      <c r="F164" s="1" t="s">
        <v>4</v>
      </c>
      <c r="G164" s="1" t="s">
        <v>300</v>
      </c>
      <c r="H164" s="8">
        <v>4.0999999999999996</v>
      </c>
      <c r="I164" s="1" t="s">
        <v>1004</v>
      </c>
      <c r="J164" s="27">
        <v>4.0999999999999996</v>
      </c>
      <c r="K164" s="28">
        <v>0.82</v>
      </c>
      <c r="L164" s="1">
        <v>0.2</v>
      </c>
      <c r="M164" s="1">
        <v>1</v>
      </c>
      <c r="N164" s="1">
        <v>1</v>
      </c>
      <c r="O164" s="1">
        <v>0</v>
      </c>
      <c r="P164" s="1">
        <v>0</v>
      </c>
      <c r="Q164" s="1">
        <v>0</v>
      </c>
      <c r="R164" s="1">
        <v>0</v>
      </c>
      <c r="S164" s="1">
        <v>0</v>
      </c>
      <c r="T164" s="1">
        <v>0</v>
      </c>
    </row>
    <row r="165" spans="1:23" ht="69.95" customHeight="1" x14ac:dyDescent="0.25">
      <c r="A165" s="1">
        <v>9</v>
      </c>
      <c r="B165" s="1">
        <v>104871237</v>
      </c>
      <c r="C165" s="1" t="s">
        <v>760</v>
      </c>
      <c r="D165" s="1" t="s">
        <v>302</v>
      </c>
      <c r="E165" s="1" t="s">
        <v>301</v>
      </c>
      <c r="F165" s="1" t="s">
        <v>4</v>
      </c>
      <c r="G165" s="1" t="s">
        <v>303</v>
      </c>
      <c r="H165" s="8">
        <v>4.0999999999999996</v>
      </c>
      <c r="I165" s="1" t="s">
        <v>1004</v>
      </c>
      <c r="J165" s="27">
        <v>4.0999999999999996</v>
      </c>
      <c r="K165" s="28">
        <v>0.82</v>
      </c>
      <c r="L165" s="1">
        <v>0.2</v>
      </c>
      <c r="M165" s="1">
        <v>1</v>
      </c>
      <c r="N165" s="1">
        <v>0</v>
      </c>
      <c r="O165" s="1">
        <v>0</v>
      </c>
      <c r="P165" s="1">
        <v>0</v>
      </c>
      <c r="Q165" s="1">
        <v>0</v>
      </c>
      <c r="R165" s="1">
        <v>0</v>
      </c>
      <c r="S165" s="1">
        <v>0</v>
      </c>
      <c r="T165" s="1">
        <v>0</v>
      </c>
    </row>
    <row r="166" spans="1:23" ht="69.95" customHeight="1" x14ac:dyDescent="0.25">
      <c r="A166" s="1">
        <v>10</v>
      </c>
      <c r="B166" s="1">
        <v>104708362</v>
      </c>
      <c r="C166" s="1" t="s">
        <v>818</v>
      </c>
      <c r="D166" s="1" t="s">
        <v>427</v>
      </c>
      <c r="E166" s="1" t="s">
        <v>429</v>
      </c>
      <c r="F166" s="1" t="s">
        <v>215</v>
      </c>
      <c r="G166" s="1" t="s">
        <v>428</v>
      </c>
      <c r="H166" s="8">
        <v>0.3</v>
      </c>
      <c r="I166" s="1" t="s">
        <v>1003</v>
      </c>
      <c r="J166" s="31">
        <v>0</v>
      </c>
      <c r="K166" s="31">
        <v>0</v>
      </c>
      <c r="L166" s="1">
        <v>1</v>
      </c>
      <c r="M166" s="1">
        <v>1</v>
      </c>
      <c r="N166" s="1">
        <v>0</v>
      </c>
      <c r="O166" s="1">
        <v>1</v>
      </c>
      <c r="P166" s="1">
        <v>0</v>
      </c>
      <c r="Q166" s="1">
        <v>1</v>
      </c>
      <c r="R166" s="1">
        <v>0</v>
      </c>
      <c r="S166" s="1">
        <v>0</v>
      </c>
      <c r="T166" s="1">
        <v>0</v>
      </c>
    </row>
    <row r="167" spans="1:23" ht="69.95" customHeight="1" x14ac:dyDescent="0.25">
      <c r="A167" s="1">
        <v>11</v>
      </c>
      <c r="B167" s="1">
        <v>104671156</v>
      </c>
      <c r="C167" s="1" t="s">
        <v>824</v>
      </c>
      <c r="D167" s="1" t="s">
        <v>457</v>
      </c>
      <c r="E167" s="1" t="s">
        <v>429</v>
      </c>
      <c r="F167" s="1" t="s">
        <v>4</v>
      </c>
      <c r="G167" s="1" t="s">
        <v>458</v>
      </c>
      <c r="H167" s="8">
        <v>0.3</v>
      </c>
      <c r="I167" s="1" t="s">
        <v>1004</v>
      </c>
      <c r="J167" s="27">
        <v>0.3</v>
      </c>
      <c r="K167" s="28">
        <v>0.3</v>
      </c>
      <c r="L167" s="1">
        <v>1</v>
      </c>
      <c r="M167" s="1">
        <v>0</v>
      </c>
      <c r="N167" s="1">
        <v>1</v>
      </c>
      <c r="O167" s="1">
        <v>0</v>
      </c>
      <c r="P167" s="1">
        <v>1</v>
      </c>
      <c r="Q167" s="1">
        <v>0</v>
      </c>
      <c r="R167" s="1">
        <v>1</v>
      </c>
      <c r="S167" s="1">
        <v>0</v>
      </c>
      <c r="T167" s="1">
        <v>0</v>
      </c>
      <c r="U167" s="25"/>
      <c r="V167" s="25"/>
      <c r="W167" s="25"/>
    </row>
    <row r="168" spans="1:23" ht="69.95" customHeight="1" x14ac:dyDescent="0.25">
      <c r="A168" s="1">
        <v>12</v>
      </c>
      <c r="B168" s="1">
        <v>104105159</v>
      </c>
      <c r="C168" s="1" t="s">
        <v>759</v>
      </c>
      <c r="D168" s="1" t="s">
        <v>560</v>
      </c>
      <c r="E168" s="1" t="s">
        <v>478</v>
      </c>
      <c r="F168" s="1" t="s">
        <v>4</v>
      </c>
      <c r="G168" s="1" t="s">
        <v>561</v>
      </c>
      <c r="H168" s="8">
        <v>1.9</v>
      </c>
      <c r="I168" s="1" t="s">
        <v>1004</v>
      </c>
      <c r="J168" s="27">
        <v>1.9</v>
      </c>
      <c r="K168" s="28">
        <v>0.38</v>
      </c>
      <c r="L168" s="1">
        <v>0.2</v>
      </c>
      <c r="M168" s="1">
        <v>1</v>
      </c>
      <c r="N168" s="1">
        <v>1</v>
      </c>
      <c r="O168" s="1">
        <v>0</v>
      </c>
      <c r="P168" s="1">
        <v>0</v>
      </c>
      <c r="Q168" s="1">
        <v>0</v>
      </c>
      <c r="R168" s="1">
        <v>0</v>
      </c>
      <c r="S168" s="1">
        <v>0</v>
      </c>
      <c r="T168" s="1">
        <v>0</v>
      </c>
    </row>
    <row r="169" spans="1:23" ht="69.95" customHeight="1" x14ac:dyDescent="0.25">
      <c r="A169" s="1">
        <v>13</v>
      </c>
      <c r="B169" s="1">
        <v>103836404</v>
      </c>
      <c r="C169" s="1" t="s">
        <v>748</v>
      </c>
      <c r="D169" s="1" t="s">
        <v>606</v>
      </c>
      <c r="E169" s="1" t="s">
        <v>608</v>
      </c>
      <c r="F169" s="1" t="s">
        <v>218</v>
      </c>
      <c r="G169" s="1" t="s">
        <v>607</v>
      </c>
      <c r="H169" s="8">
        <v>9.1</v>
      </c>
      <c r="I169" s="1" t="s">
        <v>1003</v>
      </c>
      <c r="J169" s="31">
        <v>0</v>
      </c>
      <c r="K169" s="31">
        <v>0</v>
      </c>
      <c r="L169" s="1">
        <v>1</v>
      </c>
      <c r="M169" s="1">
        <v>0</v>
      </c>
      <c r="N169" s="1">
        <v>1</v>
      </c>
      <c r="O169" s="1">
        <v>0</v>
      </c>
      <c r="P169" s="1">
        <v>0</v>
      </c>
      <c r="Q169" s="1">
        <v>0</v>
      </c>
      <c r="R169" s="1">
        <v>0</v>
      </c>
      <c r="S169" s="1">
        <v>0</v>
      </c>
      <c r="T169" s="1">
        <v>0</v>
      </c>
    </row>
    <row r="170" spans="1:23" s="9" customFormat="1" ht="69.95" customHeight="1" x14ac:dyDescent="0.25">
      <c r="A170" s="9">
        <v>13</v>
      </c>
      <c r="B170" s="9" t="s">
        <v>894</v>
      </c>
      <c r="H170" s="12">
        <f>SUM(H157:H169)</f>
        <v>60.199999999999996</v>
      </c>
      <c r="I170" s="35"/>
      <c r="J170" s="36">
        <f>SUM(J157:J169)</f>
        <v>28.3</v>
      </c>
      <c r="K170" s="36">
        <f>SUM(K157:K169)</f>
        <v>5.9</v>
      </c>
      <c r="L170" s="35"/>
      <c r="M170" s="9">
        <f t="shared" ref="M170:T170" si="7">SUM(M157:M169)</f>
        <v>14</v>
      </c>
      <c r="N170" s="9">
        <f t="shared" si="7"/>
        <v>8</v>
      </c>
      <c r="O170" s="17">
        <f t="shared" si="7"/>
        <v>3</v>
      </c>
      <c r="P170" s="17">
        <f t="shared" si="7"/>
        <v>1</v>
      </c>
      <c r="Q170" s="17">
        <f t="shared" si="7"/>
        <v>2</v>
      </c>
      <c r="R170" s="17">
        <f t="shared" si="7"/>
        <v>1</v>
      </c>
      <c r="S170" s="17">
        <f t="shared" si="7"/>
        <v>0</v>
      </c>
      <c r="T170" s="17">
        <f t="shared" si="7"/>
        <v>1</v>
      </c>
      <c r="U170" s="24"/>
      <c r="V170" s="24"/>
      <c r="W170" s="24"/>
    </row>
    <row r="171" spans="1:23" ht="69.95" customHeight="1" x14ac:dyDescent="0.25">
      <c r="A171" s="1">
        <v>1</v>
      </c>
      <c r="B171" s="1">
        <v>109198890</v>
      </c>
      <c r="C171" s="1" t="s">
        <v>754</v>
      </c>
      <c r="D171" s="1" t="s">
        <v>997</v>
      </c>
      <c r="E171" s="1" t="s">
        <v>106</v>
      </c>
      <c r="F171" s="1" t="s">
        <v>4</v>
      </c>
      <c r="G171" s="1" t="s">
        <v>105</v>
      </c>
      <c r="H171" s="8">
        <v>3.4</v>
      </c>
      <c r="I171" s="1" t="s">
        <v>1004</v>
      </c>
      <c r="J171" s="27">
        <v>3.4</v>
      </c>
      <c r="K171" s="28">
        <v>0.68</v>
      </c>
      <c r="L171" s="1">
        <v>0.2</v>
      </c>
      <c r="M171" s="1">
        <v>1</v>
      </c>
      <c r="N171" s="1">
        <v>0</v>
      </c>
      <c r="O171" s="1">
        <v>0</v>
      </c>
      <c r="P171" s="1">
        <v>0</v>
      </c>
      <c r="Q171" s="1">
        <v>0</v>
      </c>
      <c r="R171" s="1">
        <v>0</v>
      </c>
      <c r="S171" s="1">
        <v>0</v>
      </c>
      <c r="T171" s="1">
        <v>0</v>
      </c>
      <c r="U171" s="25"/>
      <c r="V171" s="25"/>
      <c r="W171" s="25"/>
    </row>
    <row r="172" spans="1:23" s="25" customFormat="1" ht="69.95" customHeight="1" x14ac:dyDescent="0.25">
      <c r="A172" s="25">
        <v>2</v>
      </c>
      <c r="B172" s="25">
        <v>108933934</v>
      </c>
      <c r="C172" s="25" t="s">
        <v>765</v>
      </c>
      <c r="D172" s="25" t="s">
        <v>144</v>
      </c>
      <c r="E172" s="25" t="s">
        <v>146</v>
      </c>
      <c r="F172" s="25" t="s">
        <v>4</v>
      </c>
      <c r="G172" s="25" t="s">
        <v>145</v>
      </c>
      <c r="H172" s="26">
        <v>0.6</v>
      </c>
      <c r="I172" s="25" t="s">
        <v>1004</v>
      </c>
      <c r="J172" s="28">
        <v>0.6</v>
      </c>
      <c r="K172" s="28">
        <v>0.12</v>
      </c>
      <c r="L172" s="25">
        <v>0.2</v>
      </c>
      <c r="M172" s="25">
        <v>2</v>
      </c>
      <c r="N172" s="25">
        <v>0</v>
      </c>
      <c r="O172" s="25">
        <v>0</v>
      </c>
      <c r="P172" s="25">
        <v>0</v>
      </c>
      <c r="Q172" s="25">
        <v>0</v>
      </c>
      <c r="R172" s="25">
        <v>0</v>
      </c>
      <c r="S172" s="25">
        <v>0</v>
      </c>
      <c r="T172" s="25">
        <v>0</v>
      </c>
      <c r="U172" s="44"/>
      <c r="V172" s="44"/>
      <c r="W172" s="44"/>
    </row>
    <row r="173" spans="1:23" ht="69.95" customHeight="1" x14ac:dyDescent="0.25">
      <c r="A173" s="1">
        <v>3</v>
      </c>
      <c r="B173" s="1">
        <v>107404912</v>
      </c>
      <c r="C173" s="1" t="s">
        <v>769</v>
      </c>
      <c r="D173" s="1" t="s">
        <v>169</v>
      </c>
      <c r="E173" s="1" t="s">
        <v>171</v>
      </c>
      <c r="F173" s="1" t="s">
        <v>6</v>
      </c>
      <c r="G173" s="1" t="s">
        <v>170</v>
      </c>
      <c r="H173" s="8">
        <v>5.0999999999999996</v>
      </c>
      <c r="I173" s="1" t="s">
        <v>1003</v>
      </c>
      <c r="J173" s="31">
        <v>0</v>
      </c>
      <c r="K173" s="31">
        <v>0</v>
      </c>
      <c r="L173" s="1">
        <v>1</v>
      </c>
      <c r="M173" s="1">
        <v>0</v>
      </c>
      <c r="N173" s="1">
        <v>1</v>
      </c>
      <c r="O173" s="1">
        <v>0</v>
      </c>
      <c r="P173" s="1">
        <v>0</v>
      </c>
      <c r="Q173" s="1">
        <v>0</v>
      </c>
      <c r="R173" s="1">
        <v>0</v>
      </c>
      <c r="S173" s="1">
        <v>0</v>
      </c>
      <c r="T173" s="1">
        <v>0</v>
      </c>
    </row>
    <row r="174" spans="1:23" ht="69.95" customHeight="1" x14ac:dyDescent="0.25">
      <c r="A174" s="1">
        <v>4</v>
      </c>
      <c r="B174" s="1">
        <v>106279032</v>
      </c>
      <c r="C174" s="1" t="s">
        <v>769</v>
      </c>
      <c r="D174" s="1" t="s">
        <v>196</v>
      </c>
      <c r="E174" s="1" t="s">
        <v>195</v>
      </c>
      <c r="F174" s="1" t="s">
        <v>4</v>
      </c>
      <c r="G174" s="1" t="s">
        <v>197</v>
      </c>
      <c r="H174" s="8">
        <v>3</v>
      </c>
      <c r="I174" s="1" t="s">
        <v>1004</v>
      </c>
      <c r="J174" s="27">
        <v>3</v>
      </c>
      <c r="K174" s="28">
        <v>0.60000000000000009</v>
      </c>
      <c r="L174" s="1">
        <v>0.2</v>
      </c>
      <c r="M174" s="1">
        <v>0</v>
      </c>
      <c r="N174" s="1">
        <v>1</v>
      </c>
      <c r="O174" s="1">
        <v>0</v>
      </c>
      <c r="P174" s="1">
        <v>0</v>
      </c>
      <c r="Q174" s="1">
        <v>0</v>
      </c>
      <c r="R174" s="1">
        <v>0</v>
      </c>
      <c r="S174" s="1">
        <v>0</v>
      </c>
      <c r="T174" s="1">
        <v>0</v>
      </c>
    </row>
    <row r="175" spans="1:23" ht="69.95" customHeight="1" x14ac:dyDescent="0.25">
      <c r="A175" s="1">
        <v>5</v>
      </c>
      <c r="B175" s="1">
        <v>104546526</v>
      </c>
      <c r="C175" s="1" t="s">
        <v>769</v>
      </c>
      <c r="D175" s="1" t="s">
        <v>474</v>
      </c>
      <c r="E175" s="1" t="s">
        <v>131</v>
      </c>
      <c r="F175" s="1" t="s">
        <v>4</v>
      </c>
      <c r="G175" s="1" t="s">
        <v>475</v>
      </c>
      <c r="H175" s="8">
        <v>3.9</v>
      </c>
      <c r="I175" s="1" t="s">
        <v>1004</v>
      </c>
      <c r="J175" s="27">
        <v>3.9</v>
      </c>
      <c r="K175" s="28">
        <v>0.78</v>
      </c>
      <c r="L175" s="1">
        <v>0.2</v>
      </c>
      <c r="M175" s="1">
        <v>0</v>
      </c>
      <c r="N175" s="1">
        <v>1</v>
      </c>
      <c r="O175" s="1">
        <v>0</v>
      </c>
      <c r="P175" s="1">
        <v>0</v>
      </c>
      <c r="Q175" s="1">
        <v>0</v>
      </c>
      <c r="R175" s="1">
        <v>0</v>
      </c>
      <c r="S175" s="1">
        <v>0</v>
      </c>
      <c r="T175" s="1">
        <v>0</v>
      </c>
    </row>
    <row r="176" spans="1:23" ht="69.95" customHeight="1" x14ac:dyDescent="0.25">
      <c r="A176" s="1">
        <v>6</v>
      </c>
      <c r="B176" s="1">
        <v>104209571</v>
      </c>
      <c r="C176" s="1" t="s">
        <v>769</v>
      </c>
      <c r="D176" s="1" t="s">
        <v>548</v>
      </c>
      <c r="E176" s="1" t="s">
        <v>195</v>
      </c>
      <c r="F176" s="1" t="s">
        <v>4</v>
      </c>
      <c r="G176" s="1" t="s">
        <v>549</v>
      </c>
      <c r="H176" s="8">
        <v>3</v>
      </c>
      <c r="I176" s="1" t="s">
        <v>1004</v>
      </c>
      <c r="J176" s="27">
        <v>3</v>
      </c>
      <c r="K176" s="28">
        <v>0.60000000000000009</v>
      </c>
      <c r="L176" s="1">
        <v>0.2</v>
      </c>
      <c r="M176" s="1">
        <v>0</v>
      </c>
      <c r="N176" s="1">
        <v>1</v>
      </c>
      <c r="O176" s="1">
        <v>0</v>
      </c>
      <c r="P176" s="1">
        <v>0</v>
      </c>
      <c r="Q176" s="1">
        <v>0</v>
      </c>
      <c r="R176" s="1">
        <v>0</v>
      </c>
      <c r="S176" s="1">
        <v>0</v>
      </c>
      <c r="T176" s="1">
        <v>0</v>
      </c>
    </row>
    <row r="177" spans="1:23" ht="69.95" customHeight="1" x14ac:dyDescent="0.25">
      <c r="A177" s="1">
        <v>7</v>
      </c>
      <c r="B177" s="1">
        <v>103839469</v>
      </c>
      <c r="C177" s="1" t="s">
        <v>769</v>
      </c>
      <c r="D177" s="1" t="s">
        <v>600</v>
      </c>
      <c r="E177" s="1" t="s">
        <v>602</v>
      </c>
      <c r="F177" s="1" t="s">
        <v>4</v>
      </c>
      <c r="G177" s="1" t="s">
        <v>601</v>
      </c>
      <c r="H177" s="8">
        <v>3.5</v>
      </c>
      <c r="I177" s="1" t="s">
        <v>1004</v>
      </c>
      <c r="J177" s="27">
        <v>3.5</v>
      </c>
      <c r="K177" s="28">
        <v>0.70000000000000007</v>
      </c>
      <c r="L177" s="1">
        <v>0.2</v>
      </c>
      <c r="M177" s="1">
        <v>0</v>
      </c>
      <c r="N177" s="1">
        <v>1</v>
      </c>
      <c r="O177" s="1">
        <v>0</v>
      </c>
      <c r="P177" s="1">
        <v>0</v>
      </c>
      <c r="Q177" s="1">
        <v>0</v>
      </c>
      <c r="R177" s="1">
        <v>0</v>
      </c>
      <c r="S177" s="1">
        <v>0</v>
      </c>
      <c r="T177" s="1">
        <v>0</v>
      </c>
    </row>
    <row r="178" spans="1:23" ht="69.95" customHeight="1" x14ac:dyDescent="0.25">
      <c r="A178" s="1">
        <v>8</v>
      </c>
      <c r="B178" s="1">
        <v>103018600</v>
      </c>
      <c r="C178" s="1" t="s">
        <v>963</v>
      </c>
      <c r="D178" s="1" t="s">
        <v>658</v>
      </c>
      <c r="E178" s="1" t="s">
        <v>131</v>
      </c>
      <c r="F178" s="1" t="s">
        <v>4</v>
      </c>
      <c r="G178" s="1" t="s">
        <v>659</v>
      </c>
      <c r="H178" s="8">
        <v>3.9</v>
      </c>
      <c r="I178" s="1" t="s">
        <v>1004</v>
      </c>
      <c r="J178" s="8">
        <v>3.9</v>
      </c>
      <c r="K178" s="28">
        <v>3.9</v>
      </c>
      <c r="L178" s="1">
        <v>1</v>
      </c>
      <c r="M178" s="1">
        <v>2</v>
      </c>
      <c r="N178" s="1">
        <v>1</v>
      </c>
      <c r="O178" s="1">
        <v>1</v>
      </c>
      <c r="P178" s="1">
        <v>0</v>
      </c>
      <c r="Q178" s="1">
        <v>0</v>
      </c>
      <c r="R178" s="1">
        <v>1</v>
      </c>
      <c r="S178" s="1">
        <v>0</v>
      </c>
      <c r="T178" s="1">
        <v>1</v>
      </c>
    </row>
    <row r="179" spans="1:23" ht="69.95" customHeight="1" x14ac:dyDescent="0.25">
      <c r="A179" s="1">
        <v>9</v>
      </c>
      <c r="B179" s="1">
        <v>102973658</v>
      </c>
      <c r="C179" s="1" t="s">
        <v>964</v>
      </c>
      <c r="D179" s="1" t="s">
        <v>662</v>
      </c>
      <c r="E179" s="1" t="s">
        <v>664</v>
      </c>
      <c r="F179" s="1" t="s">
        <v>4</v>
      </c>
      <c r="G179" s="1" t="s">
        <v>663</v>
      </c>
      <c r="H179" s="8">
        <v>5.5</v>
      </c>
      <c r="I179" s="1" t="s">
        <v>1004</v>
      </c>
      <c r="J179" s="27">
        <v>5.5</v>
      </c>
      <c r="K179" s="28">
        <v>5.5</v>
      </c>
      <c r="L179" s="1">
        <v>1</v>
      </c>
      <c r="M179" s="1">
        <v>2</v>
      </c>
      <c r="N179" s="1">
        <v>1</v>
      </c>
      <c r="O179" s="1">
        <v>1</v>
      </c>
      <c r="P179" s="1">
        <v>0</v>
      </c>
      <c r="Q179" s="1">
        <v>1</v>
      </c>
      <c r="R179" s="1">
        <v>0</v>
      </c>
      <c r="S179" s="1">
        <v>0</v>
      </c>
      <c r="T179" s="1">
        <v>1</v>
      </c>
    </row>
    <row r="180" spans="1:23" s="9" customFormat="1" ht="69.95" customHeight="1" x14ac:dyDescent="0.25">
      <c r="A180" s="9">
        <v>9</v>
      </c>
      <c r="B180" s="3" t="s">
        <v>895</v>
      </c>
      <c r="H180" s="12">
        <f>SUM(H171:H179)</f>
        <v>31.9</v>
      </c>
      <c r="I180" s="35"/>
      <c r="J180" s="36">
        <f>SUM(J171:J179)</f>
        <v>26.799999999999997</v>
      </c>
      <c r="K180" s="36">
        <f>SUM(K171:K179)</f>
        <v>12.88</v>
      </c>
      <c r="L180" s="35"/>
      <c r="M180" s="9">
        <f t="shared" ref="M180:T180" si="8">SUM(M171:M179)</f>
        <v>7</v>
      </c>
      <c r="N180" s="9">
        <f t="shared" si="8"/>
        <v>7</v>
      </c>
      <c r="O180" s="17">
        <f t="shared" si="8"/>
        <v>2</v>
      </c>
      <c r="P180" s="17">
        <f t="shared" si="8"/>
        <v>0</v>
      </c>
      <c r="Q180" s="17">
        <f t="shared" si="8"/>
        <v>1</v>
      </c>
      <c r="R180" s="17">
        <f t="shared" si="8"/>
        <v>1</v>
      </c>
      <c r="S180" s="17">
        <f t="shared" si="8"/>
        <v>0</v>
      </c>
      <c r="T180" s="17">
        <f t="shared" si="8"/>
        <v>2</v>
      </c>
      <c r="U180" s="24"/>
      <c r="V180" s="24"/>
      <c r="W180" s="24"/>
    </row>
    <row r="181" spans="1:23" s="25" customFormat="1" ht="69.95" customHeight="1" x14ac:dyDescent="0.25">
      <c r="A181" s="25">
        <v>1</v>
      </c>
      <c r="B181" s="25">
        <v>108101546</v>
      </c>
      <c r="C181" s="25" t="s">
        <v>856</v>
      </c>
      <c r="D181" s="25" t="s">
        <v>61</v>
      </c>
      <c r="E181" s="25" t="s">
        <v>63</v>
      </c>
      <c r="F181" s="25" t="s">
        <v>4</v>
      </c>
      <c r="G181" s="25" t="s">
        <v>62</v>
      </c>
      <c r="H181" s="26">
        <v>98.4</v>
      </c>
      <c r="I181" s="25" t="s">
        <v>1004</v>
      </c>
      <c r="J181" s="28">
        <v>98.4</v>
      </c>
      <c r="K181" s="28">
        <v>19.68</v>
      </c>
      <c r="L181" s="25">
        <v>0.2</v>
      </c>
      <c r="M181" s="25">
        <v>3</v>
      </c>
      <c r="N181" s="25">
        <v>0</v>
      </c>
      <c r="O181" s="25">
        <v>0</v>
      </c>
      <c r="P181" s="25">
        <v>0</v>
      </c>
      <c r="Q181" s="25">
        <v>0</v>
      </c>
      <c r="R181" s="25">
        <v>0</v>
      </c>
      <c r="S181" s="25">
        <v>0</v>
      </c>
      <c r="T181" s="25">
        <v>0</v>
      </c>
      <c r="U181" s="44"/>
      <c r="V181" s="44"/>
      <c r="W181" s="44"/>
    </row>
    <row r="182" spans="1:23" s="25" customFormat="1" ht="69.95" customHeight="1" x14ac:dyDescent="0.25">
      <c r="A182" s="25">
        <v>2</v>
      </c>
      <c r="B182" s="25">
        <v>113106520</v>
      </c>
      <c r="C182" s="25" t="s">
        <v>750</v>
      </c>
      <c r="D182" s="25" t="s">
        <v>79</v>
      </c>
      <c r="E182" s="25" t="s">
        <v>81</v>
      </c>
      <c r="F182" s="25" t="s">
        <v>4</v>
      </c>
      <c r="G182" s="25" t="s">
        <v>80</v>
      </c>
      <c r="H182" s="26">
        <v>14.7</v>
      </c>
      <c r="I182" s="25" t="s">
        <v>1004</v>
      </c>
      <c r="J182" s="28">
        <v>14.7</v>
      </c>
      <c r="K182" s="28">
        <v>2.94</v>
      </c>
      <c r="L182" s="25">
        <v>0.2</v>
      </c>
      <c r="M182" s="25">
        <v>1</v>
      </c>
      <c r="N182" s="25">
        <v>0</v>
      </c>
      <c r="O182" s="25">
        <v>0</v>
      </c>
      <c r="P182" s="25">
        <v>0</v>
      </c>
      <c r="Q182" s="25">
        <v>0</v>
      </c>
      <c r="R182" s="25">
        <v>0</v>
      </c>
      <c r="S182" s="25">
        <v>0</v>
      </c>
      <c r="T182" s="25">
        <v>0</v>
      </c>
    </row>
    <row r="183" spans="1:23" s="25" customFormat="1" ht="69.95" customHeight="1" x14ac:dyDescent="0.25">
      <c r="A183" s="25">
        <v>3</v>
      </c>
      <c r="B183" s="25">
        <v>109024841</v>
      </c>
      <c r="C183" s="25" t="s">
        <v>762</v>
      </c>
      <c r="D183" s="25" t="s">
        <v>129</v>
      </c>
      <c r="E183" s="25" t="s">
        <v>131</v>
      </c>
      <c r="F183" s="25" t="s">
        <v>4</v>
      </c>
      <c r="G183" s="25" t="s">
        <v>130</v>
      </c>
      <c r="H183" s="26">
        <v>3.9</v>
      </c>
      <c r="I183" s="25" t="s">
        <v>1004</v>
      </c>
      <c r="J183" s="28">
        <v>3.9</v>
      </c>
      <c r="K183" s="28">
        <v>0.78</v>
      </c>
      <c r="L183" s="25">
        <v>0.2</v>
      </c>
      <c r="M183" s="25">
        <v>1</v>
      </c>
      <c r="N183" s="25">
        <v>0</v>
      </c>
      <c r="O183" s="25">
        <v>0</v>
      </c>
      <c r="P183" s="25">
        <v>0</v>
      </c>
      <c r="Q183" s="25">
        <v>0</v>
      </c>
      <c r="R183" s="25">
        <v>0</v>
      </c>
      <c r="S183" s="25">
        <v>0</v>
      </c>
      <c r="T183" s="25">
        <v>0</v>
      </c>
      <c r="U183" s="44"/>
      <c r="V183" s="44"/>
      <c r="W183" s="44"/>
    </row>
    <row r="184" spans="1:23" ht="69.95" customHeight="1" x14ac:dyDescent="0.25">
      <c r="A184" s="25">
        <v>4</v>
      </c>
      <c r="B184" s="1">
        <v>104865802</v>
      </c>
      <c r="C184" s="1" t="s">
        <v>805</v>
      </c>
      <c r="D184" s="1" t="s">
        <v>335</v>
      </c>
      <c r="E184" s="1" t="s">
        <v>327</v>
      </c>
      <c r="F184" s="1" t="s">
        <v>215</v>
      </c>
      <c r="G184" s="1" t="s">
        <v>336</v>
      </c>
      <c r="H184" s="8">
        <v>0.2</v>
      </c>
      <c r="I184" s="1" t="s">
        <v>1003</v>
      </c>
      <c r="J184" s="31">
        <v>0</v>
      </c>
      <c r="K184" s="31">
        <v>0</v>
      </c>
      <c r="L184" s="1">
        <v>1</v>
      </c>
      <c r="M184" s="1">
        <v>1</v>
      </c>
      <c r="N184" s="1">
        <v>0</v>
      </c>
      <c r="O184" s="1">
        <v>1</v>
      </c>
      <c r="P184" s="1">
        <v>0</v>
      </c>
      <c r="Q184" s="1">
        <v>1</v>
      </c>
      <c r="R184" s="1">
        <v>0</v>
      </c>
      <c r="S184" s="1">
        <v>0</v>
      </c>
      <c r="T184" s="1">
        <v>0</v>
      </c>
    </row>
    <row r="185" spans="1:23" ht="69.95" customHeight="1" x14ac:dyDescent="0.25">
      <c r="A185" s="25">
        <v>5</v>
      </c>
      <c r="B185" s="1">
        <v>104865628</v>
      </c>
      <c r="C185" s="1" t="s">
        <v>745</v>
      </c>
      <c r="D185" s="1" t="s">
        <v>337</v>
      </c>
      <c r="E185" s="1" t="s">
        <v>155</v>
      </c>
      <c r="F185" s="1" t="s">
        <v>6</v>
      </c>
      <c r="G185" s="1" t="s">
        <v>338</v>
      </c>
      <c r="H185" s="8">
        <v>4.9000000000000004</v>
      </c>
      <c r="I185" s="1" t="s">
        <v>1003</v>
      </c>
      <c r="J185" s="31">
        <v>0</v>
      </c>
      <c r="K185" s="31">
        <v>0</v>
      </c>
      <c r="L185" s="1">
        <v>1</v>
      </c>
      <c r="M185" s="1">
        <v>1</v>
      </c>
      <c r="N185" s="1">
        <v>0</v>
      </c>
      <c r="O185" s="1">
        <v>0</v>
      </c>
      <c r="P185" s="1">
        <v>0</v>
      </c>
      <c r="Q185" s="1">
        <v>0</v>
      </c>
      <c r="R185" s="1">
        <v>0</v>
      </c>
      <c r="S185" s="1">
        <v>0</v>
      </c>
      <c r="T185" s="1">
        <v>0</v>
      </c>
    </row>
    <row r="186" spans="1:23" ht="69.95" customHeight="1" x14ac:dyDescent="0.25">
      <c r="A186" s="25">
        <v>6</v>
      </c>
      <c r="B186" s="1">
        <v>104691134</v>
      </c>
      <c r="C186" s="1" t="s">
        <v>745</v>
      </c>
      <c r="D186" s="1" t="s">
        <v>993</v>
      </c>
      <c r="E186" s="1" t="s">
        <v>18</v>
      </c>
      <c r="F186" s="1" t="s">
        <v>4</v>
      </c>
      <c r="G186" s="1" t="s">
        <v>445</v>
      </c>
      <c r="H186" s="8">
        <v>38.1</v>
      </c>
      <c r="I186" s="1" t="s">
        <v>1004</v>
      </c>
      <c r="J186" s="27">
        <v>38.1</v>
      </c>
      <c r="K186" s="28">
        <v>7.620000000000001</v>
      </c>
      <c r="L186" s="1">
        <v>0.2</v>
      </c>
      <c r="M186" s="1">
        <v>1</v>
      </c>
      <c r="N186" s="1">
        <v>0</v>
      </c>
      <c r="O186" s="1">
        <v>0</v>
      </c>
      <c r="P186" s="1">
        <v>0</v>
      </c>
      <c r="Q186" s="1">
        <v>0</v>
      </c>
      <c r="R186" s="1">
        <v>0</v>
      </c>
      <c r="S186" s="1">
        <v>0</v>
      </c>
      <c r="T186" s="1">
        <v>0</v>
      </c>
    </row>
    <row r="187" spans="1:23" ht="69.95" customHeight="1" x14ac:dyDescent="0.25">
      <c r="A187" s="25">
        <v>7</v>
      </c>
      <c r="B187" s="1">
        <v>104683693</v>
      </c>
      <c r="C187" s="1" t="s">
        <v>745</v>
      </c>
      <c r="D187" s="1" t="s">
        <v>451</v>
      </c>
      <c r="E187" s="1" t="s">
        <v>453</v>
      </c>
      <c r="F187" s="1" t="s">
        <v>4</v>
      </c>
      <c r="G187" s="1" t="s">
        <v>452</v>
      </c>
      <c r="H187" s="8">
        <v>35.6</v>
      </c>
      <c r="I187" s="1" t="s">
        <v>1004</v>
      </c>
      <c r="J187" s="27">
        <v>35.6</v>
      </c>
      <c r="K187" s="28">
        <v>7.120000000000001</v>
      </c>
      <c r="L187" s="1">
        <v>0.2</v>
      </c>
      <c r="M187" s="1">
        <v>1</v>
      </c>
      <c r="N187" s="1">
        <v>0</v>
      </c>
      <c r="O187" s="1">
        <v>0</v>
      </c>
      <c r="P187" s="1">
        <v>0</v>
      </c>
      <c r="Q187" s="1">
        <v>0</v>
      </c>
      <c r="R187" s="1">
        <v>0</v>
      </c>
      <c r="S187" s="1">
        <v>0</v>
      </c>
      <c r="T187" s="1">
        <v>0</v>
      </c>
    </row>
    <row r="188" spans="1:23" ht="69.95" customHeight="1" x14ac:dyDescent="0.25">
      <c r="A188" s="25">
        <v>8</v>
      </c>
      <c r="B188" s="1">
        <v>104096508</v>
      </c>
      <c r="C188" s="1" t="s">
        <v>835</v>
      </c>
      <c r="D188" s="1" t="s">
        <v>564</v>
      </c>
      <c r="E188" s="1" t="s">
        <v>155</v>
      </c>
      <c r="F188" s="1" t="s">
        <v>6</v>
      </c>
      <c r="G188" s="1" t="s">
        <v>565</v>
      </c>
      <c r="H188" s="8">
        <v>4.9000000000000004</v>
      </c>
      <c r="I188" s="1" t="s">
        <v>1003</v>
      </c>
      <c r="J188" s="31">
        <v>0</v>
      </c>
      <c r="K188" s="31">
        <v>0</v>
      </c>
      <c r="L188" s="1">
        <v>1</v>
      </c>
      <c r="M188" s="1">
        <v>2</v>
      </c>
      <c r="N188" s="1">
        <v>0</v>
      </c>
      <c r="O188" s="1">
        <v>0</v>
      </c>
      <c r="P188" s="1">
        <v>0</v>
      </c>
      <c r="Q188" s="1">
        <v>0</v>
      </c>
      <c r="R188" s="1">
        <v>0</v>
      </c>
      <c r="S188" s="1">
        <v>0</v>
      </c>
      <c r="T188" s="1">
        <v>0</v>
      </c>
    </row>
    <row r="189" spans="1:23" ht="69.95" customHeight="1" x14ac:dyDescent="0.25">
      <c r="A189" s="25">
        <v>9</v>
      </c>
      <c r="B189" s="1">
        <v>103794499</v>
      </c>
      <c r="C189" s="1" t="s">
        <v>988</v>
      </c>
      <c r="D189" s="1" t="s">
        <v>153</v>
      </c>
      <c r="E189" s="1" t="s">
        <v>155</v>
      </c>
      <c r="F189" s="1" t="s">
        <v>6</v>
      </c>
      <c r="G189" s="1" t="s">
        <v>154</v>
      </c>
      <c r="H189" s="8">
        <v>4.9000000000000004</v>
      </c>
      <c r="I189" s="1" t="s">
        <v>1003</v>
      </c>
      <c r="J189" s="31">
        <v>0</v>
      </c>
      <c r="K189" s="31">
        <v>0</v>
      </c>
      <c r="L189" s="1">
        <v>1</v>
      </c>
      <c r="M189" s="1">
        <v>4</v>
      </c>
      <c r="N189" s="1">
        <v>2</v>
      </c>
      <c r="O189" s="1">
        <v>1</v>
      </c>
      <c r="P189" s="1">
        <v>0</v>
      </c>
      <c r="Q189" s="1">
        <v>0</v>
      </c>
      <c r="R189" s="1">
        <v>0</v>
      </c>
      <c r="S189" s="1">
        <v>1</v>
      </c>
      <c r="T189" s="1">
        <v>0</v>
      </c>
      <c r="U189" s="25"/>
      <c r="V189" s="25"/>
      <c r="W189" s="25"/>
    </row>
    <row r="190" spans="1:23" ht="69.95" customHeight="1" x14ac:dyDescent="0.25">
      <c r="A190" s="25">
        <v>10</v>
      </c>
      <c r="B190" s="1">
        <v>103318446</v>
      </c>
      <c r="C190" s="1" t="s">
        <v>989</v>
      </c>
      <c r="D190" s="1" t="s">
        <v>645</v>
      </c>
      <c r="E190" s="1" t="s">
        <v>647</v>
      </c>
      <c r="F190" s="1" t="s">
        <v>4</v>
      </c>
      <c r="G190" s="1" t="s">
        <v>646</v>
      </c>
      <c r="H190" s="8">
        <v>1.4</v>
      </c>
      <c r="I190" s="1" t="s">
        <v>1004</v>
      </c>
      <c r="J190" s="27">
        <v>1.4</v>
      </c>
      <c r="K190" s="28">
        <v>0.28000000000000003</v>
      </c>
      <c r="L190" s="1">
        <v>0.2</v>
      </c>
      <c r="M190" s="1">
        <v>3</v>
      </c>
      <c r="N190" s="1">
        <v>0</v>
      </c>
      <c r="O190" s="1">
        <v>1</v>
      </c>
      <c r="P190" s="1">
        <v>0</v>
      </c>
      <c r="Q190" s="1">
        <v>1</v>
      </c>
      <c r="R190" s="1">
        <v>0</v>
      </c>
      <c r="S190" s="1">
        <v>0</v>
      </c>
      <c r="T190" s="1">
        <v>0</v>
      </c>
    </row>
    <row r="191" spans="1:23" ht="69.95" customHeight="1" x14ac:dyDescent="0.25">
      <c r="A191" s="25">
        <v>11</v>
      </c>
      <c r="B191" s="1">
        <v>103316804</v>
      </c>
      <c r="C191" s="1" t="s">
        <v>985</v>
      </c>
      <c r="D191" s="1" t="s">
        <v>986</v>
      </c>
      <c r="E191" s="1" t="s">
        <v>155</v>
      </c>
      <c r="F191" s="1" t="s">
        <v>6</v>
      </c>
      <c r="G191" s="1" t="s">
        <v>987</v>
      </c>
      <c r="H191" s="8">
        <v>4.9000000000000004</v>
      </c>
      <c r="I191" s="1" t="s">
        <v>1003</v>
      </c>
      <c r="J191" s="27">
        <v>0</v>
      </c>
      <c r="K191" s="31">
        <v>0</v>
      </c>
      <c r="L191" s="1">
        <v>0.2</v>
      </c>
      <c r="M191" s="1">
        <v>3</v>
      </c>
      <c r="N191" s="1">
        <v>0</v>
      </c>
      <c r="O191" s="1">
        <v>1</v>
      </c>
      <c r="P191" s="1">
        <v>0</v>
      </c>
      <c r="Q191" s="1">
        <v>1</v>
      </c>
      <c r="R191" s="1">
        <v>0</v>
      </c>
      <c r="S191" s="1">
        <v>1</v>
      </c>
      <c r="T191" s="1">
        <v>0</v>
      </c>
      <c r="U191" s="25"/>
      <c r="V191" s="25"/>
      <c r="W191" s="25"/>
    </row>
    <row r="192" spans="1:23" ht="69.95" customHeight="1" x14ac:dyDescent="0.25">
      <c r="A192" s="25">
        <v>12</v>
      </c>
      <c r="B192" s="1">
        <v>109358029</v>
      </c>
      <c r="C192" s="1" t="s">
        <v>992</v>
      </c>
      <c r="D192" s="1" t="s">
        <v>995</v>
      </c>
      <c r="E192" s="1" t="s">
        <v>990</v>
      </c>
      <c r="F192" s="1" t="s">
        <v>4</v>
      </c>
      <c r="G192" s="1" t="s">
        <v>991</v>
      </c>
      <c r="H192" s="8">
        <v>44</v>
      </c>
      <c r="I192" s="1" t="s">
        <v>1004</v>
      </c>
      <c r="J192" s="27">
        <v>44</v>
      </c>
      <c r="K192" s="28">
        <v>8.8000000000000007</v>
      </c>
      <c r="L192" s="1">
        <v>0.2</v>
      </c>
      <c r="M192" s="1">
        <v>1</v>
      </c>
      <c r="N192" s="1">
        <v>0</v>
      </c>
      <c r="O192" s="1">
        <v>0</v>
      </c>
      <c r="P192" s="1">
        <v>0</v>
      </c>
      <c r="Q192" s="1">
        <v>0</v>
      </c>
      <c r="R192" s="1">
        <v>0</v>
      </c>
      <c r="S192" s="1">
        <v>0</v>
      </c>
      <c r="T192" s="1">
        <v>0</v>
      </c>
    </row>
    <row r="193" spans="1:23" s="25" customFormat="1" ht="69.95" customHeight="1" x14ac:dyDescent="0.25">
      <c r="A193" s="25">
        <v>12.5</v>
      </c>
      <c r="B193" s="25">
        <v>104792587</v>
      </c>
      <c r="C193" s="25" t="s">
        <v>815</v>
      </c>
      <c r="D193" s="25" t="s">
        <v>994</v>
      </c>
      <c r="E193" s="25" t="s">
        <v>155</v>
      </c>
      <c r="F193" s="25" t="s">
        <v>4</v>
      </c>
      <c r="G193" s="25" t="s">
        <v>408</v>
      </c>
      <c r="H193" s="26">
        <v>2.4500000000000002</v>
      </c>
      <c r="I193" s="25" t="s">
        <v>1004</v>
      </c>
      <c r="J193" s="27">
        <v>2.4500000000000002</v>
      </c>
      <c r="K193" s="28">
        <v>0.48</v>
      </c>
      <c r="L193" s="25">
        <v>0.2</v>
      </c>
      <c r="M193" s="25">
        <v>1</v>
      </c>
      <c r="N193" s="25">
        <v>0</v>
      </c>
      <c r="O193" s="25">
        <v>0</v>
      </c>
      <c r="P193" s="25">
        <v>0</v>
      </c>
      <c r="Q193" s="25">
        <v>0</v>
      </c>
      <c r="R193" s="25">
        <v>0</v>
      </c>
      <c r="S193" s="25">
        <v>0</v>
      </c>
      <c r="T193" s="25">
        <v>0</v>
      </c>
      <c r="U193" s="1"/>
      <c r="V193" s="1"/>
      <c r="W193" s="1"/>
    </row>
    <row r="194" spans="1:23" s="9" customFormat="1" ht="69.95" customHeight="1" x14ac:dyDescent="0.25">
      <c r="A194" s="9">
        <v>12.5</v>
      </c>
      <c r="B194" s="3" t="s">
        <v>896</v>
      </c>
      <c r="H194" s="12">
        <f>SUM(H181:H193)</f>
        <v>258.35000000000002</v>
      </c>
      <c r="I194" s="35"/>
      <c r="J194" s="35">
        <f>SUM(J181:J193)</f>
        <v>238.55</v>
      </c>
      <c r="K194" s="36">
        <f>SUM(K181:K193)</f>
        <v>47.699999999999996</v>
      </c>
      <c r="L194" s="35"/>
      <c r="M194" s="9">
        <f>SUM(M181:M193)</f>
        <v>23</v>
      </c>
      <c r="N194" s="9">
        <f>SUM(N181:N193)</f>
        <v>2</v>
      </c>
      <c r="O194" s="17">
        <f>SUM(O181:O193)</f>
        <v>4</v>
      </c>
      <c r="P194" s="17">
        <f>SUM(P181:P193)</f>
        <v>0</v>
      </c>
      <c r="Q194" s="17">
        <f>SUM(Q181:Q193)</f>
        <v>3</v>
      </c>
      <c r="R194" s="17">
        <f>SUM(R181:R193)</f>
        <v>0</v>
      </c>
      <c r="S194" s="17">
        <f>SUM(S181:S193)</f>
        <v>2</v>
      </c>
      <c r="T194" s="17">
        <f>SUM(T181:T193)</f>
        <v>0</v>
      </c>
      <c r="U194" s="24"/>
      <c r="V194" s="24"/>
      <c r="W194" s="24"/>
    </row>
    <row r="195" spans="1:23" ht="69.95" customHeight="1" x14ac:dyDescent="0.25">
      <c r="A195" s="1">
        <v>1</v>
      </c>
      <c r="B195" s="1">
        <v>113259518</v>
      </c>
      <c r="C195" s="1" t="s">
        <v>749</v>
      </c>
      <c r="D195" s="1" t="s">
        <v>76</v>
      </c>
      <c r="E195" s="1" t="s">
        <v>78</v>
      </c>
      <c r="F195" s="1" t="s">
        <v>4</v>
      </c>
      <c r="G195" s="1" t="s">
        <v>77</v>
      </c>
      <c r="H195" s="8">
        <v>2.7</v>
      </c>
      <c r="I195" s="1" t="s">
        <v>1004</v>
      </c>
      <c r="J195" s="27">
        <v>2.7</v>
      </c>
      <c r="K195" s="28">
        <v>0.54</v>
      </c>
      <c r="L195" s="1">
        <v>0.2</v>
      </c>
      <c r="M195" s="1">
        <v>1</v>
      </c>
      <c r="N195" s="1">
        <v>1</v>
      </c>
      <c r="O195" s="1">
        <v>0</v>
      </c>
      <c r="P195" s="1">
        <v>0</v>
      </c>
      <c r="Q195" s="1">
        <v>0</v>
      </c>
      <c r="R195" s="1">
        <v>0</v>
      </c>
      <c r="S195" s="1">
        <v>0</v>
      </c>
      <c r="T195" s="1">
        <v>0</v>
      </c>
    </row>
    <row r="196" spans="1:23" ht="69.95" customHeight="1" x14ac:dyDescent="0.25">
      <c r="A196" s="1">
        <v>2</v>
      </c>
      <c r="B196" s="1">
        <v>108937773</v>
      </c>
      <c r="C196" s="1" t="s">
        <v>764</v>
      </c>
      <c r="D196" s="1" t="s">
        <v>141</v>
      </c>
      <c r="E196" s="1" t="s">
        <v>143</v>
      </c>
      <c r="F196" s="1" t="s">
        <v>4</v>
      </c>
      <c r="G196" s="1" t="s">
        <v>142</v>
      </c>
      <c r="H196" s="8">
        <v>4.8</v>
      </c>
      <c r="I196" s="1" t="s">
        <v>1004</v>
      </c>
      <c r="J196" s="27">
        <v>4.8</v>
      </c>
      <c r="K196" s="28">
        <v>0.96</v>
      </c>
      <c r="L196" s="1">
        <v>0.2</v>
      </c>
      <c r="M196" s="1">
        <v>1</v>
      </c>
      <c r="N196" s="1">
        <v>0</v>
      </c>
      <c r="O196" s="1">
        <v>0</v>
      </c>
      <c r="P196" s="1">
        <v>0</v>
      </c>
      <c r="Q196" s="1">
        <v>0</v>
      </c>
      <c r="R196" s="1">
        <v>0</v>
      </c>
      <c r="S196" s="1">
        <v>0</v>
      </c>
      <c r="T196" s="1">
        <v>0</v>
      </c>
    </row>
    <row r="197" spans="1:23" ht="69.95" customHeight="1" x14ac:dyDescent="0.25">
      <c r="A197" s="1">
        <v>3</v>
      </c>
      <c r="B197" s="1">
        <v>105290068</v>
      </c>
      <c r="C197" s="1" t="s">
        <v>786</v>
      </c>
      <c r="D197" s="1" t="s">
        <v>237</v>
      </c>
      <c r="E197" s="1" t="s">
        <v>239</v>
      </c>
      <c r="F197" s="1" t="s">
        <v>4</v>
      </c>
      <c r="G197" s="1" t="s">
        <v>238</v>
      </c>
      <c r="H197" s="8">
        <v>2.2999999999999998</v>
      </c>
      <c r="I197" s="1" t="s">
        <v>1004</v>
      </c>
      <c r="J197" s="27">
        <v>2.2999999999999998</v>
      </c>
      <c r="K197" s="28">
        <v>0.46</v>
      </c>
      <c r="L197" s="1">
        <v>0.2</v>
      </c>
      <c r="M197" s="1">
        <v>1</v>
      </c>
      <c r="N197" s="1">
        <v>0</v>
      </c>
      <c r="O197" s="1">
        <v>0</v>
      </c>
      <c r="P197" s="1">
        <v>0</v>
      </c>
      <c r="Q197" s="1">
        <v>0</v>
      </c>
      <c r="R197" s="1">
        <v>0</v>
      </c>
      <c r="S197" s="1">
        <v>0</v>
      </c>
      <c r="T197" s="1">
        <v>0</v>
      </c>
    </row>
    <row r="198" spans="1:23" ht="69.95" customHeight="1" x14ac:dyDescent="0.25">
      <c r="A198" s="1">
        <v>4</v>
      </c>
      <c r="B198" s="1">
        <v>105288555</v>
      </c>
      <c r="C198" s="1" t="s">
        <v>787</v>
      </c>
      <c r="D198" s="1" t="s">
        <v>240</v>
      </c>
      <c r="E198" s="1" t="s">
        <v>84</v>
      </c>
      <c r="F198" s="1" t="s">
        <v>4</v>
      </c>
      <c r="G198" s="1" t="s">
        <v>241</v>
      </c>
      <c r="H198" s="8">
        <v>3.2</v>
      </c>
      <c r="I198" s="1" t="s">
        <v>1004</v>
      </c>
      <c r="J198" s="27">
        <v>3.2</v>
      </c>
      <c r="K198" s="28">
        <v>3.2</v>
      </c>
      <c r="L198" s="1">
        <v>1</v>
      </c>
      <c r="M198" s="1">
        <v>1</v>
      </c>
      <c r="N198" s="1">
        <v>0</v>
      </c>
      <c r="O198" s="1">
        <v>1</v>
      </c>
      <c r="P198" s="1">
        <v>0</v>
      </c>
      <c r="Q198" s="1">
        <v>0</v>
      </c>
      <c r="R198" s="1">
        <v>0</v>
      </c>
      <c r="S198" s="1">
        <v>0</v>
      </c>
      <c r="T198" s="1">
        <v>0</v>
      </c>
    </row>
    <row r="199" spans="1:23" ht="69.95" customHeight="1" x14ac:dyDescent="0.25">
      <c r="A199" s="1">
        <v>5</v>
      </c>
      <c r="B199" s="1">
        <v>104871951</v>
      </c>
      <c r="C199" s="1" t="s">
        <v>796</v>
      </c>
      <c r="D199" s="1" t="s">
        <v>294</v>
      </c>
      <c r="E199" s="1" t="s">
        <v>296</v>
      </c>
      <c r="F199" s="1" t="s">
        <v>4</v>
      </c>
      <c r="G199" s="1" t="s">
        <v>295</v>
      </c>
      <c r="H199" s="8">
        <v>4.5</v>
      </c>
      <c r="I199" s="1" t="s">
        <v>1004</v>
      </c>
      <c r="J199" s="27">
        <v>4.5</v>
      </c>
      <c r="K199" s="28">
        <v>0.9</v>
      </c>
      <c r="L199" s="1">
        <v>0.2</v>
      </c>
      <c r="M199" s="1">
        <v>1</v>
      </c>
      <c r="N199" s="1">
        <v>1</v>
      </c>
      <c r="O199" s="1">
        <v>0</v>
      </c>
      <c r="P199" s="1">
        <v>0</v>
      </c>
      <c r="Q199" s="1">
        <v>0</v>
      </c>
      <c r="R199" s="1">
        <v>0</v>
      </c>
      <c r="S199" s="1">
        <v>0</v>
      </c>
      <c r="T199" s="1">
        <v>0</v>
      </c>
    </row>
    <row r="200" spans="1:23" ht="69.95" customHeight="1" x14ac:dyDescent="0.25">
      <c r="A200" s="1">
        <v>6</v>
      </c>
      <c r="B200" s="1">
        <v>104871638</v>
      </c>
      <c r="C200" s="1" t="s">
        <v>798</v>
      </c>
      <c r="D200" s="1" t="s">
        <v>297</v>
      </c>
      <c r="E200" s="1" t="s">
        <v>239</v>
      </c>
      <c r="F200" s="1" t="s">
        <v>218</v>
      </c>
      <c r="G200" s="1" t="s">
        <v>298</v>
      </c>
      <c r="H200" s="8">
        <v>2.2999999999999998</v>
      </c>
      <c r="I200" s="1" t="s">
        <v>1003</v>
      </c>
      <c r="J200" s="31">
        <v>0</v>
      </c>
      <c r="K200" s="31">
        <v>0</v>
      </c>
      <c r="L200" s="1">
        <v>1</v>
      </c>
      <c r="M200" s="1">
        <v>1</v>
      </c>
      <c r="N200" s="1">
        <v>1</v>
      </c>
      <c r="O200" s="1">
        <v>0</v>
      </c>
      <c r="P200" s="1">
        <v>0</v>
      </c>
      <c r="Q200" s="1">
        <v>0</v>
      </c>
      <c r="R200" s="1">
        <v>0</v>
      </c>
      <c r="S200" s="1">
        <v>0</v>
      </c>
      <c r="T200" s="1">
        <v>0</v>
      </c>
    </row>
    <row r="201" spans="1:23" ht="69.95" customHeight="1" x14ac:dyDescent="0.25">
      <c r="A201" s="1">
        <v>7</v>
      </c>
      <c r="B201" s="1">
        <v>104864162</v>
      </c>
      <c r="C201" s="1" t="s">
        <v>806</v>
      </c>
      <c r="D201" s="1" t="s">
        <v>342</v>
      </c>
      <c r="E201" s="1" t="s">
        <v>239</v>
      </c>
      <c r="F201" s="1" t="s">
        <v>4</v>
      </c>
      <c r="G201" s="1" t="s">
        <v>343</v>
      </c>
      <c r="H201" s="8">
        <v>2.2999999999999998</v>
      </c>
      <c r="I201" s="1" t="s">
        <v>1004</v>
      </c>
      <c r="J201" s="27">
        <v>2.2999999999999998</v>
      </c>
      <c r="K201" s="28">
        <v>0.46</v>
      </c>
      <c r="L201" s="1">
        <v>0.2</v>
      </c>
      <c r="M201" s="1">
        <v>1</v>
      </c>
      <c r="N201" s="1">
        <v>1</v>
      </c>
      <c r="O201" s="1">
        <v>0</v>
      </c>
      <c r="P201" s="1">
        <v>0</v>
      </c>
      <c r="Q201" s="1">
        <v>0</v>
      </c>
      <c r="R201" s="1">
        <v>0</v>
      </c>
      <c r="S201" s="1">
        <v>0</v>
      </c>
      <c r="T201" s="1">
        <v>0</v>
      </c>
    </row>
    <row r="202" spans="1:23" s="25" customFormat="1" ht="69.95" customHeight="1" x14ac:dyDescent="0.25">
      <c r="A202" s="25">
        <v>8</v>
      </c>
      <c r="B202" s="25">
        <v>104232251</v>
      </c>
      <c r="C202" s="25" t="s">
        <v>797</v>
      </c>
      <c r="D202" s="25" t="s">
        <v>501</v>
      </c>
      <c r="E202" s="25" t="s">
        <v>503</v>
      </c>
      <c r="F202" s="25" t="s">
        <v>4</v>
      </c>
      <c r="G202" s="25" t="s">
        <v>502</v>
      </c>
      <c r="H202" s="26">
        <v>19.8</v>
      </c>
      <c r="I202" s="25" t="s">
        <v>1004</v>
      </c>
      <c r="J202" s="28">
        <v>19.8</v>
      </c>
      <c r="K202" s="28">
        <v>3.96</v>
      </c>
      <c r="L202" s="25">
        <v>0.2</v>
      </c>
      <c r="M202" s="25">
        <v>0</v>
      </c>
      <c r="N202" s="25">
        <v>1</v>
      </c>
      <c r="O202" s="25">
        <v>0</v>
      </c>
      <c r="P202" s="25">
        <v>0</v>
      </c>
      <c r="Q202" s="25">
        <v>0</v>
      </c>
      <c r="R202" s="25">
        <v>0</v>
      </c>
      <c r="S202" s="25">
        <v>0</v>
      </c>
      <c r="T202" s="25">
        <v>0</v>
      </c>
      <c r="U202" s="1"/>
      <c r="V202" s="1"/>
      <c r="W202" s="1"/>
    </row>
    <row r="203" spans="1:23" ht="69.95" customHeight="1" x14ac:dyDescent="0.25">
      <c r="A203" s="1">
        <v>9</v>
      </c>
      <c r="B203" s="1">
        <v>104231212</v>
      </c>
      <c r="C203" s="1" t="s">
        <v>966</v>
      </c>
      <c r="D203" s="1" t="s">
        <v>504</v>
      </c>
      <c r="E203" s="1" t="s">
        <v>506</v>
      </c>
      <c r="F203" s="1" t="s">
        <v>4</v>
      </c>
      <c r="G203" s="1" t="s">
        <v>505</v>
      </c>
      <c r="H203" s="8">
        <v>2.6</v>
      </c>
      <c r="I203" s="1" t="s">
        <v>1004</v>
      </c>
      <c r="J203" s="27">
        <v>2.6</v>
      </c>
      <c r="K203" s="28">
        <v>2.6</v>
      </c>
      <c r="L203" s="1">
        <v>1</v>
      </c>
      <c r="M203" s="1">
        <v>1</v>
      </c>
      <c r="N203" s="1">
        <v>2</v>
      </c>
      <c r="O203" s="1">
        <v>1</v>
      </c>
      <c r="P203" s="1">
        <v>0</v>
      </c>
      <c r="Q203" s="1">
        <v>1</v>
      </c>
      <c r="R203" s="1">
        <v>0</v>
      </c>
      <c r="S203" s="1">
        <v>0</v>
      </c>
      <c r="T203" s="1">
        <v>1</v>
      </c>
    </row>
    <row r="204" spans="1:23" ht="69.95" customHeight="1" x14ac:dyDescent="0.25">
      <c r="A204" s="1">
        <v>10</v>
      </c>
      <c r="B204" s="1">
        <v>104090895</v>
      </c>
      <c r="C204" s="1" t="s">
        <v>836</v>
      </c>
      <c r="D204" s="1" t="s">
        <v>569</v>
      </c>
      <c r="E204" s="1" t="s">
        <v>571</v>
      </c>
      <c r="F204" s="1" t="s">
        <v>4</v>
      </c>
      <c r="G204" s="1" t="s">
        <v>570</v>
      </c>
      <c r="H204" s="8">
        <v>3.9</v>
      </c>
      <c r="I204" s="1" t="s">
        <v>1004</v>
      </c>
      <c r="J204" s="27">
        <v>3.9</v>
      </c>
      <c r="K204" s="28">
        <v>0.78</v>
      </c>
      <c r="L204" s="1">
        <v>0.2</v>
      </c>
      <c r="M204" s="1">
        <v>1</v>
      </c>
      <c r="N204" s="1">
        <v>0</v>
      </c>
      <c r="O204" s="1">
        <v>0</v>
      </c>
      <c r="P204" s="1">
        <v>0</v>
      </c>
      <c r="Q204" s="1">
        <v>0</v>
      </c>
      <c r="R204" s="1">
        <v>0</v>
      </c>
      <c r="S204" s="1">
        <v>0</v>
      </c>
      <c r="T204" s="1">
        <v>0</v>
      </c>
    </row>
    <row r="205" spans="1:23" ht="69.95" customHeight="1" x14ac:dyDescent="0.25">
      <c r="A205" s="1">
        <v>11</v>
      </c>
      <c r="B205" s="1">
        <v>104090445</v>
      </c>
      <c r="C205" s="1" t="s">
        <v>837</v>
      </c>
      <c r="D205" s="1" t="s">
        <v>572</v>
      </c>
      <c r="E205" s="1" t="s">
        <v>571</v>
      </c>
      <c r="F205" s="1" t="s">
        <v>4</v>
      </c>
      <c r="G205" s="1" t="s">
        <v>573</v>
      </c>
      <c r="H205" s="8">
        <v>3.9</v>
      </c>
      <c r="I205" s="1" t="s">
        <v>1004</v>
      </c>
      <c r="J205" s="27">
        <v>3.9</v>
      </c>
      <c r="K205" s="28">
        <v>0.78</v>
      </c>
      <c r="L205" s="1">
        <v>0.2</v>
      </c>
      <c r="M205" s="1">
        <v>1</v>
      </c>
      <c r="N205" s="1">
        <v>0</v>
      </c>
      <c r="O205" s="1">
        <v>0</v>
      </c>
      <c r="P205" s="1">
        <v>0</v>
      </c>
      <c r="Q205" s="1">
        <v>0</v>
      </c>
      <c r="R205" s="1">
        <v>0</v>
      </c>
      <c r="S205" s="1">
        <v>0</v>
      </c>
      <c r="T205" s="1">
        <v>0</v>
      </c>
    </row>
    <row r="206" spans="1:23" ht="69.95" customHeight="1" x14ac:dyDescent="0.25">
      <c r="A206" s="1">
        <v>12</v>
      </c>
      <c r="B206" s="1">
        <v>104084154</v>
      </c>
      <c r="C206" s="1" t="s">
        <v>838</v>
      </c>
      <c r="D206" s="1" t="s">
        <v>579</v>
      </c>
      <c r="E206" s="1" t="s">
        <v>571</v>
      </c>
      <c r="F206" s="1" t="s">
        <v>4</v>
      </c>
      <c r="G206" s="1" t="s">
        <v>580</v>
      </c>
      <c r="H206" s="8">
        <v>3.9</v>
      </c>
      <c r="I206" s="1" t="s">
        <v>1004</v>
      </c>
      <c r="J206" s="27">
        <v>3.9</v>
      </c>
      <c r="K206" s="28">
        <v>3.9</v>
      </c>
      <c r="L206" s="1">
        <v>1</v>
      </c>
      <c r="M206" s="1">
        <v>1</v>
      </c>
      <c r="N206" s="1">
        <v>0</v>
      </c>
      <c r="O206" s="1">
        <v>0</v>
      </c>
      <c r="P206" s="1">
        <v>0</v>
      </c>
      <c r="Q206" s="1">
        <v>0</v>
      </c>
      <c r="R206" s="1">
        <v>0</v>
      </c>
      <c r="S206" s="1">
        <v>0</v>
      </c>
      <c r="T206" s="1">
        <v>0</v>
      </c>
    </row>
    <row r="207" spans="1:23" s="25" customFormat="1" ht="69.95" customHeight="1" x14ac:dyDescent="0.25">
      <c r="A207" s="25">
        <v>13</v>
      </c>
      <c r="B207" s="25">
        <v>97903357</v>
      </c>
      <c r="C207" s="25" t="s">
        <v>967</v>
      </c>
      <c r="D207" s="25" t="s">
        <v>704</v>
      </c>
      <c r="E207" s="25" t="s">
        <v>417</v>
      </c>
      <c r="F207" s="25" t="s">
        <v>10</v>
      </c>
      <c r="G207" s="25" t="s">
        <v>705</v>
      </c>
      <c r="H207" s="26">
        <v>2.2000000000000002</v>
      </c>
      <c r="I207" s="25" t="s">
        <v>1003</v>
      </c>
      <c r="J207" s="31">
        <v>0</v>
      </c>
      <c r="K207" s="31">
        <v>0</v>
      </c>
      <c r="L207" s="25">
        <v>1</v>
      </c>
      <c r="M207" s="25">
        <v>2</v>
      </c>
      <c r="N207" s="25">
        <v>1</v>
      </c>
      <c r="O207" s="25">
        <v>1</v>
      </c>
      <c r="P207" s="25">
        <v>0</v>
      </c>
      <c r="Q207" s="25">
        <v>1</v>
      </c>
      <c r="R207" s="25">
        <v>0</v>
      </c>
      <c r="S207" s="25">
        <v>1</v>
      </c>
      <c r="T207" s="25">
        <v>0</v>
      </c>
    </row>
    <row r="208" spans="1:23" ht="69.95" customHeight="1" x14ac:dyDescent="0.25">
      <c r="A208" s="1">
        <v>14</v>
      </c>
      <c r="B208" s="1">
        <v>97898248</v>
      </c>
      <c r="C208" s="1" t="s">
        <v>837</v>
      </c>
      <c r="D208" s="1" t="s">
        <v>708</v>
      </c>
      <c r="E208" s="1" t="s">
        <v>710</v>
      </c>
      <c r="F208" s="1" t="s">
        <v>4</v>
      </c>
      <c r="G208" s="1" t="s">
        <v>709</v>
      </c>
      <c r="H208" s="8">
        <v>2.1</v>
      </c>
      <c r="I208" s="1" t="s">
        <v>1004</v>
      </c>
      <c r="J208" s="8">
        <v>2.1</v>
      </c>
      <c r="K208" s="28">
        <v>0.42</v>
      </c>
      <c r="L208" s="1">
        <v>0.2</v>
      </c>
      <c r="M208" s="1">
        <v>1</v>
      </c>
      <c r="N208" s="1">
        <v>0</v>
      </c>
      <c r="O208" s="1">
        <v>0</v>
      </c>
      <c r="P208" s="1">
        <v>0</v>
      </c>
      <c r="Q208" s="1">
        <v>0</v>
      </c>
      <c r="R208" s="1">
        <v>0</v>
      </c>
      <c r="S208" s="1">
        <v>0</v>
      </c>
      <c r="T208" s="1">
        <v>0</v>
      </c>
    </row>
    <row r="209" spans="1:23" s="9" customFormat="1" ht="69.95" customHeight="1" x14ac:dyDescent="0.25">
      <c r="A209" s="9">
        <v>14</v>
      </c>
      <c r="B209" s="3" t="s">
        <v>897</v>
      </c>
      <c r="H209" s="12">
        <f>SUM(H195:H208)</f>
        <v>60.500000000000007</v>
      </c>
      <c r="I209" s="35"/>
      <c r="J209" s="36">
        <f>SUM(J195:J208)</f>
        <v>56</v>
      </c>
      <c r="K209" s="36">
        <f>SUM(K195:K208)</f>
        <v>18.96</v>
      </c>
      <c r="L209" s="35"/>
      <c r="M209" s="9">
        <f t="shared" ref="M209:T209" si="9">SUM(M195:M208)</f>
        <v>14</v>
      </c>
      <c r="N209" s="9">
        <f t="shared" si="9"/>
        <v>8</v>
      </c>
      <c r="O209" s="17">
        <f t="shared" si="9"/>
        <v>3</v>
      </c>
      <c r="P209" s="17">
        <f t="shared" si="9"/>
        <v>0</v>
      </c>
      <c r="Q209" s="17">
        <f t="shared" si="9"/>
        <v>2</v>
      </c>
      <c r="R209" s="17">
        <f t="shared" si="9"/>
        <v>0</v>
      </c>
      <c r="S209" s="17">
        <f t="shared" si="9"/>
        <v>1</v>
      </c>
      <c r="T209" s="17">
        <f t="shared" si="9"/>
        <v>1</v>
      </c>
      <c r="U209" s="24"/>
      <c r="V209" s="24"/>
      <c r="W209" s="24"/>
    </row>
    <row r="210" spans="1:23" s="25" customFormat="1" ht="69.95" customHeight="1" x14ac:dyDescent="0.25">
      <c r="A210" s="25">
        <v>1</v>
      </c>
      <c r="B210" s="25">
        <v>108939902</v>
      </c>
      <c r="C210" s="25" t="s">
        <v>915</v>
      </c>
      <c r="D210" s="25" t="s">
        <v>138</v>
      </c>
      <c r="E210" s="25" t="s">
        <v>140</v>
      </c>
      <c r="F210" s="25" t="s">
        <v>10</v>
      </c>
      <c r="G210" s="25" t="s">
        <v>139</v>
      </c>
      <c r="H210" s="26">
        <v>3.4</v>
      </c>
      <c r="I210" s="25" t="s">
        <v>1003</v>
      </c>
      <c r="J210" s="31">
        <v>0</v>
      </c>
      <c r="K210" s="31">
        <v>0</v>
      </c>
      <c r="L210" s="25">
        <v>1</v>
      </c>
      <c r="M210" s="25">
        <v>3</v>
      </c>
      <c r="N210" s="25">
        <v>0</v>
      </c>
      <c r="O210" s="25">
        <v>1</v>
      </c>
      <c r="P210" s="25">
        <v>0</v>
      </c>
      <c r="Q210" s="25">
        <v>1</v>
      </c>
      <c r="R210" s="25">
        <v>0</v>
      </c>
      <c r="S210" s="25">
        <v>0</v>
      </c>
      <c r="T210" s="25">
        <v>0</v>
      </c>
      <c r="U210" s="1"/>
      <c r="V210" s="1"/>
      <c r="W210" s="1"/>
    </row>
    <row r="211" spans="1:23" s="25" customFormat="1" ht="69.95" customHeight="1" x14ac:dyDescent="0.25">
      <c r="A211" s="25">
        <v>2</v>
      </c>
      <c r="B211" s="25">
        <v>104805475</v>
      </c>
      <c r="C211" s="25" t="s">
        <v>968</v>
      </c>
      <c r="D211" s="25" t="s">
        <v>352</v>
      </c>
      <c r="E211" s="25" t="s">
        <v>354</v>
      </c>
      <c r="F211" s="25" t="s">
        <v>4</v>
      </c>
      <c r="G211" s="25" t="s">
        <v>353</v>
      </c>
      <c r="H211" s="26">
        <v>1.1000000000000001</v>
      </c>
      <c r="I211" s="25" t="s">
        <v>1004</v>
      </c>
      <c r="J211" s="28">
        <v>1.1000000000000001</v>
      </c>
      <c r="K211" s="28">
        <v>1.1000000000000001</v>
      </c>
      <c r="L211" s="25">
        <v>1</v>
      </c>
      <c r="M211" s="25">
        <v>3</v>
      </c>
      <c r="N211" s="25">
        <v>0</v>
      </c>
      <c r="O211" s="25">
        <v>1</v>
      </c>
      <c r="P211" s="25">
        <v>0</v>
      </c>
      <c r="Q211" s="25">
        <v>1</v>
      </c>
      <c r="R211" s="25">
        <v>0</v>
      </c>
      <c r="S211" s="25">
        <v>1</v>
      </c>
      <c r="T211" s="25">
        <v>0</v>
      </c>
      <c r="U211" s="46"/>
      <c r="V211" s="46"/>
      <c r="W211" s="46"/>
    </row>
    <row r="212" spans="1:23" ht="69.95" customHeight="1" x14ac:dyDescent="0.25">
      <c r="A212" s="1">
        <v>3</v>
      </c>
      <c r="B212" s="1">
        <v>104704546</v>
      </c>
      <c r="C212" s="1" t="s">
        <v>773</v>
      </c>
      <c r="D212" s="1" t="s">
        <v>430</v>
      </c>
      <c r="E212" s="1" t="s">
        <v>432</v>
      </c>
      <c r="F212" s="1" t="s">
        <v>4</v>
      </c>
      <c r="G212" s="1" t="s">
        <v>431</v>
      </c>
      <c r="H212" s="8">
        <v>4.4000000000000004</v>
      </c>
      <c r="I212" s="1" t="s">
        <v>1004</v>
      </c>
      <c r="J212" s="27">
        <v>4.4000000000000004</v>
      </c>
      <c r="K212" s="28">
        <v>4.4000000000000004</v>
      </c>
      <c r="L212" s="1">
        <v>1</v>
      </c>
      <c r="M212" s="1">
        <v>1</v>
      </c>
      <c r="N212" s="1">
        <v>0</v>
      </c>
      <c r="O212" s="1">
        <v>0</v>
      </c>
      <c r="P212" s="1">
        <v>0</v>
      </c>
      <c r="Q212" s="1">
        <v>0</v>
      </c>
      <c r="R212" s="1">
        <v>0</v>
      </c>
      <c r="S212" s="1">
        <v>1</v>
      </c>
      <c r="T212" s="1">
        <v>0</v>
      </c>
    </row>
    <row r="213" spans="1:23" ht="69.95" customHeight="1" x14ac:dyDescent="0.25">
      <c r="A213" s="1">
        <v>4</v>
      </c>
      <c r="B213" s="1">
        <v>104683836</v>
      </c>
      <c r="C213" s="1" t="s">
        <v>823</v>
      </c>
      <c r="D213" s="1" t="s">
        <v>449</v>
      </c>
      <c r="F213" s="1" t="s">
        <v>65</v>
      </c>
      <c r="G213" s="1" t="s">
        <v>450</v>
      </c>
      <c r="H213" s="8"/>
      <c r="I213" s="1" t="s">
        <v>1003</v>
      </c>
      <c r="J213" s="31">
        <v>0</v>
      </c>
      <c r="K213" s="31">
        <v>0</v>
      </c>
      <c r="L213" s="1">
        <v>1</v>
      </c>
      <c r="M213" s="1">
        <v>1</v>
      </c>
      <c r="N213" s="1">
        <v>0</v>
      </c>
      <c r="O213" s="1">
        <v>0</v>
      </c>
      <c r="P213" s="1">
        <v>0</v>
      </c>
      <c r="Q213" s="1">
        <v>0</v>
      </c>
      <c r="R213" s="1">
        <v>0</v>
      </c>
      <c r="S213" s="1">
        <v>0</v>
      </c>
      <c r="T213" s="1">
        <v>0</v>
      </c>
    </row>
    <row r="214" spans="1:23" ht="69.95" customHeight="1" x14ac:dyDescent="0.25">
      <c r="A214" s="1">
        <v>5</v>
      </c>
      <c r="B214" s="1">
        <v>104622782</v>
      </c>
      <c r="C214" s="1" t="s">
        <v>827</v>
      </c>
      <c r="D214" s="1" t="s">
        <v>467</v>
      </c>
      <c r="E214" s="1" t="s">
        <v>469</v>
      </c>
      <c r="F214" s="1" t="s">
        <v>4</v>
      </c>
      <c r="G214" s="1" t="s">
        <v>468</v>
      </c>
      <c r="H214" s="8">
        <v>2.6</v>
      </c>
      <c r="I214" s="1" t="s">
        <v>1004</v>
      </c>
      <c r="J214" s="27">
        <v>2.6</v>
      </c>
      <c r="K214" s="28">
        <v>0.52</v>
      </c>
      <c r="L214" s="1">
        <v>0.2</v>
      </c>
      <c r="M214" s="1">
        <v>1</v>
      </c>
      <c r="N214" s="1">
        <v>0</v>
      </c>
      <c r="O214" s="1">
        <v>0</v>
      </c>
      <c r="P214" s="1">
        <v>0</v>
      </c>
      <c r="Q214" s="1">
        <v>0</v>
      </c>
      <c r="R214" s="1">
        <v>0</v>
      </c>
      <c r="S214" s="1">
        <v>0</v>
      </c>
      <c r="T214" s="1">
        <v>0</v>
      </c>
    </row>
    <row r="215" spans="1:23" s="25" customFormat="1" ht="69.95" customHeight="1" x14ac:dyDescent="0.25">
      <c r="A215" s="25">
        <v>6</v>
      </c>
      <c r="B215" s="25">
        <v>104210025</v>
      </c>
      <c r="C215" s="25" t="s">
        <v>827</v>
      </c>
      <c r="D215" s="25" t="s">
        <v>545</v>
      </c>
      <c r="E215" s="25" t="s">
        <v>547</v>
      </c>
      <c r="F215" s="25" t="s">
        <v>4</v>
      </c>
      <c r="G215" s="25" t="s">
        <v>546</v>
      </c>
      <c r="H215" s="26">
        <v>2.7</v>
      </c>
      <c r="I215" s="25" t="s">
        <v>1004</v>
      </c>
      <c r="J215" s="28">
        <v>2.7</v>
      </c>
      <c r="K215" s="28">
        <v>0.54</v>
      </c>
      <c r="L215" s="25">
        <v>0.2</v>
      </c>
      <c r="M215" s="25">
        <v>1</v>
      </c>
      <c r="N215" s="25">
        <v>0</v>
      </c>
      <c r="O215" s="25">
        <v>0</v>
      </c>
      <c r="P215" s="25">
        <v>0</v>
      </c>
      <c r="Q215" s="25">
        <v>0</v>
      </c>
      <c r="R215" s="25">
        <v>0</v>
      </c>
      <c r="S215" s="25">
        <v>0</v>
      </c>
      <c r="T215" s="25">
        <v>0</v>
      </c>
      <c r="U215" s="1"/>
      <c r="V215" s="1"/>
      <c r="W215" s="1"/>
    </row>
    <row r="216" spans="1:23" ht="69.95" customHeight="1" x14ac:dyDescent="0.25">
      <c r="A216" s="1">
        <v>7</v>
      </c>
      <c r="B216" s="1">
        <v>102976406</v>
      </c>
      <c r="C216" s="1" t="s">
        <v>969</v>
      </c>
      <c r="D216" s="1" t="s">
        <v>660</v>
      </c>
      <c r="E216" s="1" t="s">
        <v>195</v>
      </c>
      <c r="F216" s="1" t="s">
        <v>4</v>
      </c>
      <c r="G216" s="1" t="s">
        <v>661</v>
      </c>
      <c r="H216" s="8">
        <v>3</v>
      </c>
      <c r="I216" s="1" t="s">
        <v>1004</v>
      </c>
      <c r="J216" s="27">
        <v>3</v>
      </c>
      <c r="K216" s="28">
        <v>3</v>
      </c>
      <c r="L216" s="1">
        <v>1</v>
      </c>
      <c r="M216" s="1">
        <v>2</v>
      </c>
      <c r="N216" s="1">
        <v>0</v>
      </c>
      <c r="O216" s="1">
        <v>1</v>
      </c>
      <c r="P216" s="1">
        <v>0</v>
      </c>
      <c r="Q216" s="1">
        <v>1</v>
      </c>
      <c r="R216" s="1">
        <v>0</v>
      </c>
      <c r="S216" s="1">
        <v>1</v>
      </c>
      <c r="T216" s="1">
        <v>0</v>
      </c>
    </row>
    <row r="217" spans="1:23" s="9" customFormat="1" ht="69.95" customHeight="1" x14ac:dyDescent="0.25">
      <c r="A217" s="9">
        <v>7</v>
      </c>
      <c r="B217" s="3" t="s">
        <v>898</v>
      </c>
      <c r="H217" s="12">
        <f>SUM(H210:H216)</f>
        <v>17.2</v>
      </c>
      <c r="I217" s="35"/>
      <c r="J217" s="36">
        <f>SUM(J210:J216)</f>
        <v>13.8</v>
      </c>
      <c r="K217" s="36">
        <f>SUM(K210:K216)</f>
        <v>9.5599999999999987</v>
      </c>
      <c r="L217" s="35"/>
      <c r="M217" s="9">
        <f t="shared" ref="M217:T217" si="10">SUM(M210:M216)</f>
        <v>12</v>
      </c>
      <c r="N217" s="9">
        <f t="shared" si="10"/>
        <v>0</v>
      </c>
      <c r="O217" s="17">
        <f t="shared" si="10"/>
        <v>3</v>
      </c>
      <c r="P217" s="17">
        <f t="shared" si="10"/>
        <v>0</v>
      </c>
      <c r="Q217" s="17">
        <f t="shared" si="10"/>
        <v>3</v>
      </c>
      <c r="R217" s="17">
        <f t="shared" si="10"/>
        <v>0</v>
      </c>
      <c r="S217" s="17">
        <f t="shared" si="10"/>
        <v>3</v>
      </c>
      <c r="T217" s="17">
        <f t="shared" si="10"/>
        <v>0</v>
      </c>
      <c r="U217" s="24"/>
      <c r="V217" s="24"/>
      <c r="W217" s="24"/>
    </row>
    <row r="218" spans="1:23" ht="69.95" customHeight="1" x14ac:dyDescent="0.25">
      <c r="A218" s="1">
        <v>1</v>
      </c>
      <c r="B218" s="1">
        <v>115886105</v>
      </c>
      <c r="C218" s="1" t="s">
        <v>730</v>
      </c>
      <c r="D218" s="1" t="s">
        <v>9</v>
      </c>
      <c r="E218" s="1" t="s">
        <v>12</v>
      </c>
      <c r="F218" s="1" t="s">
        <v>10</v>
      </c>
      <c r="G218" s="1" t="s">
        <v>11</v>
      </c>
      <c r="H218" s="8">
        <v>2.8</v>
      </c>
      <c r="I218" s="1" t="s">
        <v>1003</v>
      </c>
      <c r="J218" s="31">
        <v>0</v>
      </c>
      <c r="K218" s="31">
        <v>0</v>
      </c>
      <c r="L218" s="1">
        <v>1</v>
      </c>
      <c r="M218" s="1">
        <v>1</v>
      </c>
      <c r="N218" s="1">
        <v>0</v>
      </c>
      <c r="O218" s="1">
        <v>0</v>
      </c>
      <c r="P218" s="1">
        <v>0</v>
      </c>
      <c r="Q218" s="1">
        <v>0</v>
      </c>
      <c r="R218" s="1">
        <v>0</v>
      </c>
      <c r="S218" s="1">
        <v>0</v>
      </c>
      <c r="T218" s="1">
        <v>0</v>
      </c>
    </row>
    <row r="219" spans="1:23" s="25" customFormat="1" ht="69.95" customHeight="1" x14ac:dyDescent="0.25">
      <c r="A219" s="25">
        <v>2</v>
      </c>
      <c r="B219" s="25">
        <v>105737477</v>
      </c>
      <c r="C219" s="25" t="s">
        <v>984</v>
      </c>
      <c r="D219" s="25" t="s">
        <v>225</v>
      </c>
      <c r="E219" s="25" t="s">
        <v>227</v>
      </c>
      <c r="F219" s="25" t="s">
        <v>4</v>
      </c>
      <c r="G219" s="25" t="s">
        <v>226</v>
      </c>
      <c r="H219" s="26">
        <v>1.8</v>
      </c>
      <c r="I219" s="25" t="s">
        <v>1004</v>
      </c>
      <c r="J219" s="28">
        <v>1.8</v>
      </c>
      <c r="K219" s="28">
        <v>0.36</v>
      </c>
      <c r="L219" s="25">
        <v>0.2</v>
      </c>
      <c r="M219" s="25">
        <v>1</v>
      </c>
      <c r="N219" s="25">
        <v>0</v>
      </c>
      <c r="O219" s="25">
        <v>0</v>
      </c>
      <c r="P219" s="25">
        <v>0</v>
      </c>
      <c r="Q219" s="25">
        <v>0</v>
      </c>
      <c r="R219" s="25">
        <v>0</v>
      </c>
      <c r="S219" s="25">
        <v>0</v>
      </c>
      <c r="T219" s="25">
        <v>0</v>
      </c>
    </row>
    <row r="220" spans="1:23" s="25" customFormat="1" ht="69.95" customHeight="1" x14ac:dyDescent="0.25">
      <c r="A220" s="25">
        <v>3</v>
      </c>
      <c r="B220" s="25">
        <v>104884027</v>
      </c>
      <c r="C220" s="25" t="s">
        <v>782</v>
      </c>
      <c r="D220" s="25" t="s">
        <v>265</v>
      </c>
      <c r="E220" s="25" t="s">
        <v>267</v>
      </c>
      <c r="F220" s="25" t="s">
        <v>4</v>
      </c>
      <c r="G220" s="25" t="s">
        <v>266</v>
      </c>
      <c r="H220" s="26">
        <v>13</v>
      </c>
      <c r="I220" s="25" t="s">
        <v>1004</v>
      </c>
      <c r="J220" s="28">
        <v>13</v>
      </c>
      <c r="K220" s="28">
        <v>2.6</v>
      </c>
      <c r="L220" s="25">
        <v>0.2</v>
      </c>
      <c r="M220" s="25">
        <v>1</v>
      </c>
      <c r="N220" s="25">
        <v>0</v>
      </c>
      <c r="O220" s="25">
        <v>0</v>
      </c>
      <c r="P220" s="25">
        <v>0</v>
      </c>
      <c r="Q220" s="25">
        <v>0</v>
      </c>
      <c r="R220" s="25">
        <v>0</v>
      </c>
      <c r="S220" s="25">
        <v>0</v>
      </c>
      <c r="T220" s="25">
        <v>0</v>
      </c>
      <c r="U220" s="1"/>
      <c r="V220" s="1"/>
      <c r="W220" s="1"/>
    </row>
    <row r="221" spans="1:23" s="25" customFormat="1" ht="69.95" customHeight="1" x14ac:dyDescent="0.25">
      <c r="A221" s="25">
        <v>4</v>
      </c>
      <c r="B221" s="25">
        <v>104876495</v>
      </c>
      <c r="C221" s="25" t="s">
        <v>970</v>
      </c>
      <c r="D221" s="25" t="s">
        <v>273</v>
      </c>
      <c r="E221" s="25" t="s">
        <v>275</v>
      </c>
      <c r="F221" s="25" t="s">
        <v>4</v>
      </c>
      <c r="G221" s="25" t="s">
        <v>274</v>
      </c>
      <c r="H221" s="26">
        <v>4</v>
      </c>
      <c r="I221" s="25" t="s">
        <v>1004</v>
      </c>
      <c r="J221" s="28">
        <v>4</v>
      </c>
      <c r="K221" s="28">
        <v>2.8</v>
      </c>
      <c r="L221" s="25">
        <v>0.7</v>
      </c>
      <c r="M221" s="25">
        <v>4</v>
      </c>
      <c r="N221" s="25">
        <v>1</v>
      </c>
      <c r="O221" s="25">
        <v>1</v>
      </c>
      <c r="P221" s="25">
        <v>0</v>
      </c>
      <c r="Q221" s="25">
        <v>1</v>
      </c>
      <c r="R221" s="25">
        <v>0</v>
      </c>
      <c r="S221" s="25">
        <v>1</v>
      </c>
      <c r="T221" s="25">
        <v>0</v>
      </c>
      <c r="U221" s="1"/>
      <c r="V221" s="1"/>
      <c r="W221" s="1"/>
    </row>
    <row r="222" spans="1:23" s="25" customFormat="1" ht="69.95" customHeight="1" x14ac:dyDescent="0.25">
      <c r="A222" s="25">
        <v>5</v>
      </c>
      <c r="B222" s="25">
        <v>104876123</v>
      </c>
      <c r="C222" s="25" t="s">
        <v>792</v>
      </c>
      <c r="D222" s="25" t="s">
        <v>276</v>
      </c>
      <c r="E222" s="25" t="s">
        <v>278</v>
      </c>
      <c r="F222" s="25" t="s">
        <v>4</v>
      </c>
      <c r="G222" s="25" t="s">
        <v>277</v>
      </c>
      <c r="H222" s="26">
        <v>4.7</v>
      </c>
      <c r="I222" s="25" t="s">
        <v>1004</v>
      </c>
      <c r="J222" s="28">
        <v>4.7</v>
      </c>
      <c r="K222" s="28">
        <v>0.94000000000000006</v>
      </c>
      <c r="L222" s="25">
        <v>0.2</v>
      </c>
      <c r="M222" s="25">
        <v>1</v>
      </c>
      <c r="N222" s="25">
        <v>1</v>
      </c>
      <c r="O222" s="25">
        <v>0</v>
      </c>
      <c r="P222" s="25">
        <v>0</v>
      </c>
      <c r="Q222" s="25">
        <v>0</v>
      </c>
      <c r="R222" s="25">
        <v>0</v>
      </c>
      <c r="S222" s="25">
        <v>0</v>
      </c>
      <c r="T222" s="25">
        <v>0</v>
      </c>
      <c r="U222" s="1"/>
      <c r="V222" s="1"/>
      <c r="W222" s="1"/>
    </row>
    <row r="223" spans="1:23" ht="69.95" customHeight="1" x14ac:dyDescent="0.25">
      <c r="A223" s="1">
        <v>6</v>
      </c>
      <c r="B223" s="1">
        <v>104875460</v>
      </c>
      <c r="C223" s="1" t="s">
        <v>793</v>
      </c>
      <c r="D223" s="1" t="s">
        <v>282</v>
      </c>
      <c r="E223" s="1" t="s">
        <v>284</v>
      </c>
      <c r="F223" s="1" t="s">
        <v>4</v>
      </c>
      <c r="G223" s="1" t="s">
        <v>283</v>
      </c>
      <c r="H223" s="8">
        <v>3.4</v>
      </c>
      <c r="I223" s="1" t="s">
        <v>1004</v>
      </c>
      <c r="J223" s="27">
        <v>3.4</v>
      </c>
      <c r="K223" s="28">
        <v>0.68</v>
      </c>
      <c r="L223" s="1">
        <v>0.2</v>
      </c>
      <c r="M223" s="1">
        <v>1</v>
      </c>
      <c r="N223" s="1">
        <v>0</v>
      </c>
      <c r="O223" s="1">
        <v>0</v>
      </c>
      <c r="P223" s="1">
        <v>0</v>
      </c>
      <c r="Q223" s="1">
        <v>1</v>
      </c>
      <c r="R223" s="1">
        <v>0</v>
      </c>
      <c r="S223" s="1">
        <v>0</v>
      </c>
      <c r="T223" s="1">
        <v>0</v>
      </c>
    </row>
    <row r="224" spans="1:23" ht="69.95" customHeight="1" x14ac:dyDescent="0.25">
      <c r="A224" s="1">
        <v>7</v>
      </c>
      <c r="B224" s="1">
        <v>103842254</v>
      </c>
      <c r="C224" s="1" t="s">
        <v>730</v>
      </c>
      <c r="D224" s="1" t="s">
        <v>595</v>
      </c>
      <c r="E224" s="1" t="s">
        <v>597</v>
      </c>
      <c r="F224" s="1" t="s">
        <v>4</v>
      </c>
      <c r="G224" s="1" t="s">
        <v>596</v>
      </c>
      <c r="H224" s="8">
        <v>4.2</v>
      </c>
      <c r="I224" s="1" t="s">
        <v>1004</v>
      </c>
      <c r="J224" s="27">
        <v>4.2</v>
      </c>
      <c r="K224" s="28">
        <v>0.84000000000000008</v>
      </c>
      <c r="L224" s="1">
        <v>0.2</v>
      </c>
      <c r="M224" s="1">
        <v>1</v>
      </c>
      <c r="N224" s="1">
        <v>0</v>
      </c>
      <c r="O224" s="1">
        <v>0</v>
      </c>
      <c r="P224" s="1">
        <v>0</v>
      </c>
      <c r="Q224" s="1">
        <v>0</v>
      </c>
      <c r="R224" s="1">
        <v>0</v>
      </c>
      <c r="S224" s="1">
        <v>0</v>
      </c>
      <c r="T224" s="1">
        <v>0</v>
      </c>
    </row>
    <row r="225" spans="1:23" ht="69.95" customHeight="1" x14ac:dyDescent="0.25">
      <c r="A225" s="1">
        <v>8</v>
      </c>
      <c r="B225" s="1">
        <v>103841904</v>
      </c>
      <c r="C225" s="1" t="s">
        <v>730</v>
      </c>
      <c r="D225" s="1" t="s">
        <v>598</v>
      </c>
      <c r="E225" s="1" t="s">
        <v>284</v>
      </c>
      <c r="F225" s="1" t="s">
        <v>4</v>
      </c>
      <c r="G225" s="1" t="s">
        <v>599</v>
      </c>
      <c r="H225" s="8">
        <v>3.4</v>
      </c>
      <c r="I225" s="1" t="s">
        <v>1004</v>
      </c>
      <c r="J225" s="27">
        <v>3.4</v>
      </c>
      <c r="K225" s="28">
        <v>0.68</v>
      </c>
      <c r="L225" s="1">
        <v>0.2</v>
      </c>
      <c r="M225" s="1">
        <v>1</v>
      </c>
      <c r="N225" s="1">
        <v>0</v>
      </c>
      <c r="O225" s="1">
        <v>0</v>
      </c>
      <c r="P225" s="1">
        <v>0</v>
      </c>
      <c r="Q225" s="1">
        <v>0</v>
      </c>
      <c r="R225" s="1">
        <v>0</v>
      </c>
      <c r="S225" s="1">
        <v>0</v>
      </c>
      <c r="T225" s="1">
        <v>0</v>
      </c>
    </row>
    <row r="226" spans="1:23" ht="69.95" customHeight="1" x14ac:dyDescent="0.25">
      <c r="A226" s="1">
        <v>9</v>
      </c>
      <c r="B226" s="1">
        <v>123459711</v>
      </c>
      <c r="C226" s="1" t="s">
        <v>1012</v>
      </c>
      <c r="D226" s="1" t="s">
        <v>1010</v>
      </c>
      <c r="E226" s="1" t="s">
        <v>1011</v>
      </c>
      <c r="F226" s="1" t="s">
        <v>4</v>
      </c>
      <c r="G226" s="1" t="s">
        <v>1013</v>
      </c>
      <c r="H226" s="8">
        <v>3.7</v>
      </c>
      <c r="I226" s="1" t="s">
        <v>1004</v>
      </c>
      <c r="J226" s="27">
        <v>3.7</v>
      </c>
      <c r="K226" s="28">
        <v>0.74</v>
      </c>
      <c r="L226" s="1">
        <v>0.2</v>
      </c>
      <c r="M226" s="1">
        <v>1</v>
      </c>
      <c r="N226" s="1">
        <v>0</v>
      </c>
      <c r="O226" s="1">
        <v>0</v>
      </c>
      <c r="P226" s="1">
        <v>0</v>
      </c>
      <c r="Q226" s="1">
        <v>0</v>
      </c>
      <c r="R226" s="1">
        <v>0</v>
      </c>
      <c r="S226" s="1">
        <v>0</v>
      </c>
      <c r="T226" s="1">
        <v>0</v>
      </c>
    </row>
    <row r="227" spans="1:23" s="25" customFormat="1" ht="69.95" customHeight="1" x14ac:dyDescent="0.25">
      <c r="A227" s="25">
        <v>9.5</v>
      </c>
      <c r="B227" s="25">
        <v>109117470</v>
      </c>
      <c r="C227" s="25" t="s">
        <v>913</v>
      </c>
      <c r="D227" s="25" t="s">
        <v>113</v>
      </c>
      <c r="E227" s="25" t="s">
        <v>115</v>
      </c>
      <c r="F227" s="25" t="s">
        <v>4</v>
      </c>
      <c r="G227" s="25" t="s">
        <v>114</v>
      </c>
      <c r="H227" s="26">
        <v>5.7</v>
      </c>
      <c r="I227" s="25" t="s">
        <v>1004</v>
      </c>
      <c r="J227" s="27">
        <v>5.7</v>
      </c>
      <c r="K227" s="28">
        <v>1.1299999999999999</v>
      </c>
      <c r="L227" s="25">
        <v>0.2</v>
      </c>
      <c r="M227" s="25">
        <v>0</v>
      </c>
      <c r="N227" s="25">
        <v>1</v>
      </c>
      <c r="O227" s="25">
        <v>0</v>
      </c>
      <c r="P227" s="25">
        <v>0</v>
      </c>
      <c r="Q227" s="25">
        <v>0</v>
      </c>
      <c r="R227" s="25">
        <v>0</v>
      </c>
      <c r="S227" s="25">
        <v>0</v>
      </c>
      <c r="T227" s="25">
        <v>0</v>
      </c>
      <c r="U227" s="1"/>
      <c r="V227" s="1"/>
      <c r="W227" s="1"/>
    </row>
    <row r="228" spans="1:23" s="25" customFormat="1" ht="69.95" customHeight="1" x14ac:dyDescent="0.25">
      <c r="A228" s="25">
        <v>10</v>
      </c>
      <c r="B228" s="25">
        <v>106288198</v>
      </c>
      <c r="C228" s="25" t="s">
        <v>776</v>
      </c>
      <c r="D228" s="25" t="s">
        <v>190</v>
      </c>
      <c r="E228" s="25" t="s">
        <v>192</v>
      </c>
      <c r="F228" s="25" t="s">
        <v>4</v>
      </c>
      <c r="G228" s="25" t="s">
        <v>191</v>
      </c>
      <c r="H228" s="26">
        <v>2.8</v>
      </c>
      <c r="I228" s="25" t="s">
        <v>1004</v>
      </c>
      <c r="J228" s="27">
        <v>2.8</v>
      </c>
      <c r="K228" s="28">
        <v>0.55000000000000004</v>
      </c>
      <c r="L228" s="25">
        <v>0.2</v>
      </c>
      <c r="M228" s="25">
        <v>1</v>
      </c>
      <c r="N228" s="25">
        <v>0</v>
      </c>
      <c r="O228" s="25">
        <v>0</v>
      </c>
      <c r="P228" s="25">
        <v>0</v>
      </c>
      <c r="Q228" s="25">
        <v>0</v>
      </c>
      <c r="R228" s="25">
        <v>0</v>
      </c>
      <c r="S228" s="25">
        <v>0</v>
      </c>
      <c r="T228" s="25">
        <v>0</v>
      </c>
    </row>
    <row r="229" spans="1:23" ht="69.95" customHeight="1" x14ac:dyDescent="0.25">
      <c r="A229" s="1">
        <v>10.5</v>
      </c>
      <c r="B229" s="1">
        <v>104875636</v>
      </c>
      <c r="C229" s="1" t="s">
        <v>865</v>
      </c>
      <c r="D229" s="1" t="s">
        <v>279</v>
      </c>
      <c r="E229" s="1" t="s">
        <v>281</v>
      </c>
      <c r="F229" s="1" t="s">
        <v>4</v>
      </c>
      <c r="G229" s="1" t="s">
        <v>280</v>
      </c>
      <c r="H229" s="8">
        <v>1.45</v>
      </c>
      <c r="I229" s="1" t="s">
        <v>1004</v>
      </c>
      <c r="J229" s="27">
        <v>1.45</v>
      </c>
      <c r="K229" s="28">
        <v>0.28999999999999998</v>
      </c>
      <c r="L229" s="1">
        <v>0.2</v>
      </c>
      <c r="M229" s="1">
        <v>1</v>
      </c>
      <c r="N229" s="1">
        <v>0</v>
      </c>
      <c r="O229" s="1">
        <v>0</v>
      </c>
      <c r="P229" s="1">
        <v>0</v>
      </c>
      <c r="Q229" s="1">
        <v>0</v>
      </c>
      <c r="R229" s="1">
        <v>0</v>
      </c>
      <c r="S229" s="1">
        <v>0</v>
      </c>
      <c r="T229" s="1">
        <v>0</v>
      </c>
    </row>
    <row r="230" spans="1:23" s="9" customFormat="1" ht="69.95" customHeight="1" x14ac:dyDescent="0.25">
      <c r="A230" s="9">
        <v>10.5</v>
      </c>
      <c r="B230" s="3" t="s">
        <v>899</v>
      </c>
      <c r="H230" s="12">
        <f>SUM(H218:H229)</f>
        <v>50.95</v>
      </c>
      <c r="I230" s="35"/>
      <c r="J230" s="36">
        <f>SUM(J218:J229)</f>
        <v>48.150000000000006</v>
      </c>
      <c r="K230" s="36">
        <f>SUM(K218:K229)</f>
        <v>11.61</v>
      </c>
      <c r="L230" s="35"/>
      <c r="M230" s="9">
        <f t="shared" ref="M230:T230" si="11">SUM(M218:M229)</f>
        <v>14</v>
      </c>
      <c r="N230" s="9">
        <f t="shared" si="11"/>
        <v>3</v>
      </c>
      <c r="O230" s="17">
        <f t="shared" si="11"/>
        <v>1</v>
      </c>
      <c r="P230" s="17">
        <f t="shared" si="11"/>
        <v>0</v>
      </c>
      <c r="Q230" s="17">
        <f t="shared" si="11"/>
        <v>2</v>
      </c>
      <c r="R230" s="17">
        <f t="shared" si="11"/>
        <v>0</v>
      </c>
      <c r="S230" s="17">
        <f t="shared" si="11"/>
        <v>1</v>
      </c>
      <c r="T230" s="17">
        <f t="shared" si="11"/>
        <v>0</v>
      </c>
      <c r="U230" s="47"/>
      <c r="V230" s="47"/>
      <c r="W230" s="47"/>
    </row>
    <row r="231" spans="1:23" ht="69.95" customHeight="1" x14ac:dyDescent="0.25">
      <c r="A231" s="1">
        <v>1</v>
      </c>
      <c r="B231" s="1">
        <v>105147955</v>
      </c>
      <c r="C231" s="1" t="s">
        <v>788</v>
      </c>
      <c r="D231" s="1" t="s">
        <v>249</v>
      </c>
      <c r="E231" s="1" t="s">
        <v>251</v>
      </c>
      <c r="F231" s="1" t="s">
        <v>6</v>
      </c>
      <c r="G231" s="1" t="s">
        <v>250</v>
      </c>
      <c r="H231" s="8">
        <v>1.2</v>
      </c>
      <c r="I231" s="1" t="s">
        <v>1003</v>
      </c>
      <c r="J231" s="31">
        <v>0</v>
      </c>
      <c r="K231" s="31">
        <v>0</v>
      </c>
      <c r="L231" s="1">
        <v>1</v>
      </c>
      <c r="M231" s="1">
        <v>1</v>
      </c>
      <c r="N231" s="1">
        <v>0</v>
      </c>
      <c r="O231" s="1">
        <v>0</v>
      </c>
      <c r="P231" s="1">
        <v>0</v>
      </c>
      <c r="Q231" s="1">
        <v>0</v>
      </c>
      <c r="R231" s="1">
        <v>0</v>
      </c>
      <c r="S231" s="1">
        <v>0</v>
      </c>
      <c r="T231" s="1">
        <v>0</v>
      </c>
      <c r="U231" s="25"/>
      <c r="V231" s="25"/>
      <c r="W231" s="25"/>
    </row>
    <row r="232" spans="1:23" s="25" customFormat="1" ht="69.95" customHeight="1" x14ac:dyDescent="0.25">
      <c r="A232" s="25">
        <v>2</v>
      </c>
      <c r="B232" s="25">
        <v>103302389</v>
      </c>
      <c r="C232" s="25" t="s">
        <v>846</v>
      </c>
      <c r="D232" s="25" t="s">
        <v>648</v>
      </c>
      <c r="E232" s="25" t="s">
        <v>264</v>
      </c>
      <c r="F232" s="25" t="s">
        <v>10</v>
      </c>
      <c r="G232" s="25" t="s">
        <v>649</v>
      </c>
      <c r="H232" s="26">
        <v>2</v>
      </c>
      <c r="I232" s="25" t="s">
        <v>1003</v>
      </c>
      <c r="J232" s="31">
        <v>0</v>
      </c>
      <c r="K232" s="31">
        <v>0</v>
      </c>
      <c r="L232" s="25">
        <v>1</v>
      </c>
      <c r="M232" s="25">
        <v>1</v>
      </c>
      <c r="N232" s="25">
        <v>0</v>
      </c>
      <c r="O232" s="25">
        <v>0</v>
      </c>
      <c r="P232" s="25">
        <v>0</v>
      </c>
      <c r="Q232" s="25">
        <v>0</v>
      </c>
      <c r="R232" s="25">
        <v>0</v>
      </c>
      <c r="S232" s="25">
        <v>0</v>
      </c>
      <c r="T232" s="25">
        <v>0</v>
      </c>
      <c r="U232" s="46"/>
      <c r="V232" s="46"/>
      <c r="W232" s="46"/>
    </row>
    <row r="233" spans="1:23" s="9" customFormat="1" ht="69.95" customHeight="1" x14ac:dyDescent="0.25">
      <c r="A233" s="9">
        <v>2</v>
      </c>
      <c r="B233" s="9" t="s">
        <v>900</v>
      </c>
      <c r="H233" s="12">
        <f>SUM(H231:H232)</f>
        <v>3.2</v>
      </c>
      <c r="I233" s="35"/>
      <c r="J233" s="35">
        <f>SUM(J231:J232)</f>
        <v>0</v>
      </c>
      <c r="K233" s="51">
        <f>SUM(K231:K232)</f>
        <v>0</v>
      </c>
      <c r="L233" s="35"/>
      <c r="M233" s="9">
        <f t="shared" ref="M233:T233" si="12">SUM(M231:M232)</f>
        <v>2</v>
      </c>
      <c r="N233" s="9">
        <f t="shared" si="12"/>
        <v>0</v>
      </c>
      <c r="O233" s="17">
        <f t="shared" si="12"/>
        <v>0</v>
      </c>
      <c r="P233" s="17">
        <f t="shared" si="12"/>
        <v>0</v>
      </c>
      <c r="Q233" s="17">
        <f t="shared" si="12"/>
        <v>0</v>
      </c>
      <c r="R233" s="17">
        <f t="shared" si="12"/>
        <v>0</v>
      </c>
      <c r="S233" s="17">
        <f t="shared" si="12"/>
        <v>0</v>
      </c>
      <c r="T233" s="17">
        <f t="shared" si="12"/>
        <v>0</v>
      </c>
      <c r="U233" s="24"/>
      <c r="V233" s="24"/>
      <c r="W233" s="24"/>
    </row>
    <row r="234" spans="1:23" ht="69.95" customHeight="1" x14ac:dyDescent="0.25">
      <c r="A234" s="1">
        <v>1</v>
      </c>
      <c r="B234" s="1">
        <v>105502147</v>
      </c>
      <c r="C234" s="1" t="s">
        <v>783</v>
      </c>
      <c r="D234" s="1" t="s">
        <v>228</v>
      </c>
      <c r="E234" s="1" t="s">
        <v>159</v>
      </c>
      <c r="F234" s="1" t="s">
        <v>4</v>
      </c>
      <c r="G234" s="1" t="s">
        <v>229</v>
      </c>
      <c r="H234" s="8">
        <v>13.6</v>
      </c>
      <c r="I234" s="1" t="s">
        <v>1004</v>
      </c>
      <c r="J234" s="27">
        <v>13.6</v>
      </c>
      <c r="K234" s="28">
        <v>2.72</v>
      </c>
      <c r="L234" s="1">
        <v>0.2</v>
      </c>
      <c r="M234" s="1">
        <v>1</v>
      </c>
      <c r="N234" s="1">
        <v>0</v>
      </c>
      <c r="O234" s="1">
        <v>0</v>
      </c>
      <c r="P234" s="1">
        <v>0</v>
      </c>
      <c r="Q234" s="1">
        <v>0</v>
      </c>
      <c r="R234" s="1">
        <v>0</v>
      </c>
      <c r="S234" s="1">
        <v>0</v>
      </c>
      <c r="T234" s="1">
        <v>0</v>
      </c>
    </row>
    <row r="235" spans="1:23" ht="69.95" customHeight="1" x14ac:dyDescent="0.25">
      <c r="A235" s="1">
        <v>2</v>
      </c>
      <c r="B235" s="1">
        <v>104962707</v>
      </c>
      <c r="C235" s="1" t="s">
        <v>864</v>
      </c>
      <c r="D235" s="1" t="s">
        <v>999</v>
      </c>
      <c r="E235" s="1" t="s">
        <v>261</v>
      </c>
      <c r="F235" s="1" t="s">
        <v>10</v>
      </c>
      <c r="G235" s="1" t="s">
        <v>260</v>
      </c>
      <c r="H235" s="8">
        <v>2.4</v>
      </c>
      <c r="I235" s="1" t="s">
        <v>1003</v>
      </c>
      <c r="J235" s="31">
        <v>0</v>
      </c>
      <c r="K235" s="31">
        <v>0</v>
      </c>
      <c r="L235" s="1">
        <v>1</v>
      </c>
      <c r="M235" s="1">
        <v>4</v>
      </c>
      <c r="N235" s="1">
        <v>0</v>
      </c>
      <c r="O235" s="1">
        <v>0</v>
      </c>
      <c r="P235" s="1">
        <v>0</v>
      </c>
      <c r="Q235" s="1">
        <v>1</v>
      </c>
      <c r="R235" s="1">
        <v>0</v>
      </c>
      <c r="S235" s="1">
        <v>1</v>
      </c>
      <c r="T235" s="1">
        <v>0</v>
      </c>
    </row>
    <row r="236" spans="1:23" ht="69.95" customHeight="1" x14ac:dyDescent="0.25">
      <c r="A236" s="1">
        <v>3</v>
      </c>
      <c r="B236" s="1">
        <v>104793159</v>
      </c>
      <c r="C236" s="1" t="s">
        <v>814</v>
      </c>
      <c r="D236" s="1" t="s">
        <v>404</v>
      </c>
      <c r="E236" s="1" t="s">
        <v>406</v>
      </c>
      <c r="F236" s="1" t="s">
        <v>4</v>
      </c>
      <c r="G236" s="1" t="s">
        <v>405</v>
      </c>
      <c r="H236" s="8">
        <v>2.9</v>
      </c>
      <c r="I236" s="1" t="s">
        <v>1004</v>
      </c>
      <c r="J236" s="27">
        <v>2.9</v>
      </c>
      <c r="K236" s="28">
        <v>0.57999999999999996</v>
      </c>
      <c r="L236" s="1">
        <v>0.2</v>
      </c>
      <c r="M236" s="1">
        <v>1</v>
      </c>
      <c r="N236" s="1">
        <v>0</v>
      </c>
      <c r="O236" s="1">
        <v>0</v>
      </c>
      <c r="P236" s="1">
        <v>0</v>
      </c>
      <c r="Q236" s="1">
        <v>0</v>
      </c>
      <c r="R236" s="1">
        <v>0</v>
      </c>
      <c r="S236" s="1">
        <v>0</v>
      </c>
      <c r="T236" s="1">
        <v>0</v>
      </c>
    </row>
    <row r="237" spans="1:23" s="25" customFormat="1" ht="69.95" customHeight="1" x14ac:dyDescent="0.25">
      <c r="A237" s="25">
        <v>4</v>
      </c>
      <c r="B237" s="25">
        <v>97599216</v>
      </c>
      <c r="C237" s="25" t="s">
        <v>850</v>
      </c>
      <c r="D237" s="25" t="s">
        <v>714</v>
      </c>
      <c r="E237" s="25" t="s">
        <v>716</v>
      </c>
      <c r="F237" s="25" t="s">
        <v>10</v>
      </c>
      <c r="G237" s="25" t="s">
        <v>715</v>
      </c>
      <c r="H237" s="26">
        <v>4.2</v>
      </c>
      <c r="I237" s="25" t="s">
        <v>1003</v>
      </c>
      <c r="J237" s="31">
        <v>0</v>
      </c>
      <c r="K237" s="31">
        <v>0</v>
      </c>
      <c r="L237" s="25">
        <v>1</v>
      </c>
      <c r="M237" s="25">
        <v>1</v>
      </c>
      <c r="N237" s="25">
        <v>0</v>
      </c>
      <c r="O237" s="25">
        <v>0</v>
      </c>
      <c r="P237" s="25">
        <v>0</v>
      </c>
      <c r="Q237" s="25">
        <v>0</v>
      </c>
      <c r="R237" s="25">
        <v>0</v>
      </c>
      <c r="S237" s="25">
        <v>0</v>
      </c>
      <c r="T237" s="25">
        <v>0</v>
      </c>
    </row>
    <row r="238" spans="1:23" ht="69.95" customHeight="1" x14ac:dyDescent="0.25">
      <c r="A238" s="1">
        <v>5</v>
      </c>
      <c r="B238" s="1">
        <v>115885422</v>
      </c>
      <c r="C238" s="1" t="s">
        <v>853</v>
      </c>
      <c r="D238" s="1" t="s">
        <v>13</v>
      </c>
      <c r="E238" s="1" t="s">
        <v>15</v>
      </c>
      <c r="F238" s="1" t="s">
        <v>4</v>
      </c>
      <c r="G238" s="1" t="s">
        <v>14</v>
      </c>
      <c r="H238" s="8">
        <v>2.2000000000000002</v>
      </c>
      <c r="I238" s="1" t="s">
        <v>1004</v>
      </c>
      <c r="J238" s="27">
        <v>2.2000000000000002</v>
      </c>
      <c r="K238" s="28">
        <v>2.2000000000000002</v>
      </c>
      <c r="L238" s="1">
        <v>1</v>
      </c>
      <c r="M238" s="1">
        <v>4</v>
      </c>
      <c r="N238" s="1">
        <v>0</v>
      </c>
      <c r="O238" s="1">
        <v>0</v>
      </c>
      <c r="P238" s="1">
        <v>0</v>
      </c>
      <c r="Q238" s="1">
        <v>1</v>
      </c>
      <c r="R238" s="1">
        <v>0</v>
      </c>
      <c r="S238" s="1">
        <v>1</v>
      </c>
      <c r="T238" s="1">
        <v>0</v>
      </c>
    </row>
    <row r="239" spans="1:23" ht="69.95" customHeight="1" x14ac:dyDescent="0.25">
      <c r="A239" s="1">
        <v>6</v>
      </c>
      <c r="B239" s="1">
        <v>104328022</v>
      </c>
      <c r="C239" s="1" t="s">
        <v>965</v>
      </c>
      <c r="D239" s="1" t="s">
        <v>481</v>
      </c>
      <c r="E239" s="1" t="s">
        <v>478</v>
      </c>
      <c r="F239" s="1" t="s">
        <v>4</v>
      </c>
      <c r="G239" s="1" t="s">
        <v>482</v>
      </c>
      <c r="H239" s="8">
        <v>1.9</v>
      </c>
      <c r="I239" s="1" t="s">
        <v>1004</v>
      </c>
      <c r="J239" s="27">
        <v>1.9</v>
      </c>
      <c r="K239" s="28">
        <v>1.9</v>
      </c>
      <c r="L239" s="1">
        <v>1</v>
      </c>
      <c r="M239" s="1">
        <v>8</v>
      </c>
      <c r="N239" s="1">
        <v>0</v>
      </c>
      <c r="O239" s="1">
        <v>1</v>
      </c>
      <c r="P239" s="1">
        <v>0</v>
      </c>
      <c r="Q239" s="1">
        <v>1</v>
      </c>
      <c r="R239" s="1">
        <v>0</v>
      </c>
      <c r="S239" s="1">
        <v>1</v>
      </c>
      <c r="T239" s="1">
        <v>0</v>
      </c>
    </row>
    <row r="240" spans="1:23" s="9" customFormat="1" ht="69.95" customHeight="1" x14ac:dyDescent="0.25">
      <c r="A240" s="9">
        <v>6</v>
      </c>
      <c r="B240" s="9" t="s">
        <v>901</v>
      </c>
      <c r="H240" s="12">
        <f>SUM(H234:H239)</f>
        <v>27.199999999999996</v>
      </c>
      <c r="I240" s="35"/>
      <c r="J240" s="36">
        <f>SUM(J234:J239)</f>
        <v>20.599999999999998</v>
      </c>
      <c r="K240" s="36">
        <f>SUM(K234:K239)</f>
        <v>7.4</v>
      </c>
      <c r="L240" s="35"/>
      <c r="M240" s="9">
        <f>SUM(M234:M239)</f>
        <v>19</v>
      </c>
      <c r="N240" s="9">
        <f>SUM(N234:N239)</f>
        <v>0</v>
      </c>
      <c r="O240" s="17">
        <f>SUM(O234:O239)</f>
        <v>1</v>
      </c>
      <c r="P240" s="17">
        <f>SUM(P234:P239)</f>
        <v>0</v>
      </c>
      <c r="Q240" s="17">
        <f>SUM(Q234:Q239)</f>
        <v>3</v>
      </c>
      <c r="R240" s="17">
        <f>SUM(R234:R239)</f>
        <v>0</v>
      </c>
      <c r="S240" s="17">
        <f>SUM(S234:S239)</f>
        <v>3</v>
      </c>
      <c r="T240" s="17">
        <f>SUM(T234:T239)</f>
        <v>0</v>
      </c>
      <c r="U240" s="24"/>
      <c r="V240" s="24"/>
      <c r="W240" s="24"/>
    </row>
    <row r="241" spans="1:23" s="7" customFormat="1" ht="69.95" customHeight="1" x14ac:dyDescent="0.25">
      <c r="A241" s="53">
        <f>SUM(A156,A170,A180,A194,A209,A217,A230,A233,A240)</f>
        <v>83</v>
      </c>
      <c r="B241" s="2" t="s">
        <v>902</v>
      </c>
      <c r="H241" s="13">
        <f>SUM(H240,H233,H230,H217,H209,H194,H180,H170,H156)</f>
        <v>568.1</v>
      </c>
      <c r="I241" s="33"/>
      <c r="J241" s="34">
        <f>SUM(J240,J233,J230,J217,J209,J194,J180,J170,J156)</f>
        <v>490.80000000000007</v>
      </c>
      <c r="K241" s="34">
        <f>SUM(K240,K233,K230,K217,K209,K194,K180,K170,K156)</f>
        <v>149.01</v>
      </c>
      <c r="L241" s="24"/>
      <c r="M241" s="7">
        <f>SUM(M240,M233,M230,M217,M209,M194,M180,M170,M156)</f>
        <v>116</v>
      </c>
      <c r="N241" s="7">
        <f>SUM(N240,N233,N230,N217,N209,N194,N180,N170,N156)</f>
        <v>36</v>
      </c>
      <c r="O241" s="18">
        <f>SUM(O156,O170,O180,O194,O209,O217,O230,O233,O240)</f>
        <v>19</v>
      </c>
      <c r="P241" s="18">
        <f>SUM(P156,P170,P180,P194,P209,P217,P230,P233,P240)</f>
        <v>1</v>
      </c>
      <c r="Q241" s="18">
        <f>SUM(Q156,Q170,Q180,Q194,Q209,Q217,Q230,Q233,Q240)</f>
        <v>18</v>
      </c>
      <c r="R241" s="18">
        <f>SUM(R156,R170,R180,R194,R209,R217,R230,R233,R240)</f>
        <v>3</v>
      </c>
      <c r="S241" s="18">
        <f>SUM(S156,S170,S180,S194,S209,S217,S230,S233,S240)</f>
        <v>12</v>
      </c>
      <c r="T241" s="18">
        <f>SUM(T156,T170,T180,T194,T209,T217,T230,T233,T240)</f>
        <v>6</v>
      </c>
      <c r="U241" s="24"/>
      <c r="V241" s="24"/>
      <c r="W241" s="24"/>
    </row>
    <row r="242" spans="1:23" ht="69.95" customHeight="1" x14ac:dyDescent="0.25">
      <c r="A242" s="1">
        <v>1</v>
      </c>
      <c r="B242" s="1">
        <v>114559856</v>
      </c>
      <c r="C242" s="1" t="s">
        <v>732</v>
      </c>
      <c r="D242" s="1" t="s">
        <v>19</v>
      </c>
      <c r="E242" s="1" t="s">
        <v>21</v>
      </c>
      <c r="F242" s="1" t="s">
        <v>4</v>
      </c>
      <c r="G242" s="1" t="s">
        <v>20</v>
      </c>
      <c r="H242" s="8"/>
      <c r="I242" s="1" t="s">
        <v>1004</v>
      </c>
      <c r="J242" s="27">
        <v>0</v>
      </c>
      <c r="K242" s="31">
        <v>0</v>
      </c>
      <c r="L242" s="1">
        <v>1</v>
      </c>
      <c r="M242" s="1">
        <v>1</v>
      </c>
      <c r="N242" s="1">
        <v>0</v>
      </c>
      <c r="O242" s="1">
        <v>1</v>
      </c>
      <c r="P242" s="1">
        <v>0</v>
      </c>
      <c r="Q242" s="1">
        <v>1</v>
      </c>
      <c r="R242" s="1">
        <v>0</v>
      </c>
      <c r="S242" s="1">
        <v>0</v>
      </c>
      <c r="T242" s="1">
        <v>0</v>
      </c>
    </row>
    <row r="243" spans="1:23" ht="69.95" customHeight="1" x14ac:dyDescent="0.25">
      <c r="A243" s="1">
        <v>2</v>
      </c>
      <c r="B243" s="1">
        <v>114559411</v>
      </c>
      <c r="C243" s="1" t="s">
        <v>733</v>
      </c>
      <c r="D243" s="1" t="s">
        <v>22</v>
      </c>
      <c r="E243" s="1" t="s">
        <v>24</v>
      </c>
      <c r="F243" s="1" t="s">
        <v>4</v>
      </c>
      <c r="G243" s="1" t="s">
        <v>23</v>
      </c>
      <c r="H243" s="8">
        <v>5.5</v>
      </c>
      <c r="I243" s="1" t="s">
        <v>1004</v>
      </c>
      <c r="J243" s="27">
        <v>5.5</v>
      </c>
      <c r="K243" s="28">
        <v>1.1000000000000001</v>
      </c>
      <c r="L243" s="1">
        <v>0.2</v>
      </c>
      <c r="M243" s="1">
        <v>0</v>
      </c>
      <c r="N243" s="1">
        <v>1</v>
      </c>
      <c r="O243" s="1">
        <v>0</v>
      </c>
      <c r="P243" s="1">
        <v>0</v>
      </c>
      <c r="Q243" s="1">
        <v>0</v>
      </c>
      <c r="R243" s="1">
        <v>0</v>
      </c>
      <c r="S243" s="1">
        <v>0</v>
      </c>
      <c r="T243" s="1">
        <v>0</v>
      </c>
    </row>
    <row r="244" spans="1:23" ht="69.95" customHeight="1" x14ac:dyDescent="0.25">
      <c r="A244" s="1">
        <v>3</v>
      </c>
      <c r="B244" s="1">
        <v>114558792</v>
      </c>
      <c r="C244" s="1" t="s">
        <v>733</v>
      </c>
      <c r="D244" s="1" t="s">
        <v>25</v>
      </c>
      <c r="E244" s="1" t="s">
        <v>27</v>
      </c>
      <c r="F244" s="1" t="s">
        <v>4</v>
      </c>
      <c r="G244" s="1" t="s">
        <v>26</v>
      </c>
      <c r="H244" s="8">
        <v>3.4</v>
      </c>
      <c r="I244" s="1" t="s">
        <v>1004</v>
      </c>
      <c r="J244" s="27">
        <v>3.4</v>
      </c>
      <c r="K244" s="28">
        <v>0.68</v>
      </c>
      <c r="L244" s="1">
        <v>0.2</v>
      </c>
      <c r="M244" s="1">
        <v>0</v>
      </c>
      <c r="N244" s="1">
        <v>1</v>
      </c>
      <c r="O244" s="1">
        <v>0</v>
      </c>
      <c r="P244" s="1">
        <v>0</v>
      </c>
      <c r="Q244" s="1">
        <v>0</v>
      </c>
      <c r="R244" s="1">
        <v>0</v>
      </c>
      <c r="S244" s="1">
        <v>0</v>
      </c>
      <c r="T244" s="1">
        <v>0</v>
      </c>
    </row>
    <row r="245" spans="1:23" ht="69.95" customHeight="1" x14ac:dyDescent="0.25">
      <c r="A245" s="1">
        <v>4</v>
      </c>
      <c r="B245" s="1">
        <v>109108795</v>
      </c>
      <c r="C245" s="1" t="s">
        <v>757</v>
      </c>
      <c r="D245" s="1" t="s">
        <v>116</v>
      </c>
      <c r="E245" s="1" t="s">
        <v>118</v>
      </c>
      <c r="F245" s="1" t="s">
        <v>4</v>
      </c>
      <c r="G245" s="1" t="s">
        <v>117</v>
      </c>
      <c r="H245" s="8"/>
      <c r="I245" s="1" t="s">
        <v>1004</v>
      </c>
      <c r="J245" s="27">
        <v>0</v>
      </c>
      <c r="K245" s="31">
        <v>0</v>
      </c>
      <c r="L245" s="1">
        <v>0.2</v>
      </c>
      <c r="M245" s="1">
        <v>0</v>
      </c>
      <c r="N245" s="1">
        <v>1</v>
      </c>
      <c r="O245" s="1">
        <v>0</v>
      </c>
      <c r="P245" s="1">
        <v>0</v>
      </c>
      <c r="Q245" s="1">
        <v>0</v>
      </c>
      <c r="R245" s="1">
        <v>0</v>
      </c>
      <c r="S245" s="1">
        <v>0</v>
      </c>
      <c r="T245" s="1">
        <v>0</v>
      </c>
    </row>
    <row r="246" spans="1:23" s="25" customFormat="1" ht="69.95" customHeight="1" x14ac:dyDescent="0.25">
      <c r="A246" s="25">
        <v>5</v>
      </c>
      <c r="B246" s="25">
        <v>106441860</v>
      </c>
      <c r="C246" s="25" t="s">
        <v>757</v>
      </c>
      <c r="D246" s="25" t="s">
        <v>188</v>
      </c>
      <c r="E246" s="25" t="s">
        <v>27</v>
      </c>
      <c r="F246" s="25" t="s">
        <v>4</v>
      </c>
      <c r="G246" s="25" t="s">
        <v>189</v>
      </c>
      <c r="H246" s="26">
        <v>3.4</v>
      </c>
      <c r="I246" s="25" t="s">
        <v>1004</v>
      </c>
      <c r="J246" s="28">
        <v>3.4</v>
      </c>
      <c r="K246" s="28">
        <v>0.68</v>
      </c>
      <c r="L246" s="25">
        <v>0.2</v>
      </c>
      <c r="M246" s="25">
        <v>0</v>
      </c>
      <c r="N246" s="25">
        <v>1</v>
      </c>
      <c r="O246" s="25">
        <v>0</v>
      </c>
      <c r="P246" s="25">
        <v>0</v>
      </c>
      <c r="Q246" s="25">
        <v>0</v>
      </c>
      <c r="R246" s="25">
        <v>0</v>
      </c>
      <c r="S246" s="25">
        <v>0</v>
      </c>
      <c r="T246" s="25">
        <v>0</v>
      </c>
      <c r="U246" s="44"/>
      <c r="V246" s="44"/>
      <c r="W246" s="44"/>
    </row>
    <row r="247" spans="1:23" ht="69.95" customHeight="1" x14ac:dyDescent="0.25">
      <c r="A247" s="1">
        <v>6</v>
      </c>
      <c r="B247" s="1">
        <v>105872268</v>
      </c>
      <c r="C247" s="1" t="s">
        <v>757</v>
      </c>
      <c r="D247" s="1" t="s">
        <v>210</v>
      </c>
      <c r="E247" s="1" t="s">
        <v>24</v>
      </c>
      <c r="F247" s="1" t="s">
        <v>4</v>
      </c>
      <c r="G247" s="1" t="s">
        <v>211</v>
      </c>
      <c r="H247" s="8">
        <v>5.5</v>
      </c>
      <c r="I247" s="1" t="s">
        <v>1004</v>
      </c>
      <c r="J247" s="27">
        <v>5.5</v>
      </c>
      <c r="K247" s="28">
        <v>1.1000000000000001</v>
      </c>
      <c r="L247" s="1">
        <v>0.2</v>
      </c>
      <c r="M247" s="1">
        <v>0</v>
      </c>
      <c r="N247" s="1">
        <v>1</v>
      </c>
      <c r="O247" s="1">
        <v>0</v>
      </c>
      <c r="P247" s="1">
        <v>0</v>
      </c>
      <c r="Q247" s="1">
        <v>0</v>
      </c>
      <c r="R247" s="1">
        <v>0</v>
      </c>
      <c r="S247" s="1">
        <v>0</v>
      </c>
      <c r="T247" s="1">
        <v>0</v>
      </c>
    </row>
    <row r="248" spans="1:23" ht="69.95" customHeight="1" x14ac:dyDescent="0.25">
      <c r="A248" s="1">
        <v>7</v>
      </c>
      <c r="B248" s="1">
        <v>103732361</v>
      </c>
      <c r="C248" s="1" t="s">
        <v>757</v>
      </c>
      <c r="D248" s="1" t="s">
        <v>616</v>
      </c>
      <c r="E248" s="1" t="s">
        <v>619</v>
      </c>
      <c r="F248" s="1" t="s">
        <v>617</v>
      </c>
      <c r="G248" s="1" t="s">
        <v>618</v>
      </c>
      <c r="H248" s="8">
        <v>3.6</v>
      </c>
      <c r="I248" s="1" t="s">
        <v>1004</v>
      </c>
      <c r="J248" s="27">
        <v>3.6</v>
      </c>
      <c r="K248" s="28">
        <v>0.72000000000000008</v>
      </c>
      <c r="L248" s="1">
        <v>0.2</v>
      </c>
      <c r="M248" s="1">
        <v>0</v>
      </c>
      <c r="N248" s="1">
        <v>1</v>
      </c>
      <c r="O248" s="1">
        <v>0</v>
      </c>
      <c r="P248" s="1">
        <v>0</v>
      </c>
      <c r="Q248" s="1">
        <v>0</v>
      </c>
      <c r="R248" s="1">
        <v>0</v>
      </c>
      <c r="S248" s="1">
        <v>0</v>
      </c>
      <c r="T248" s="1">
        <v>0</v>
      </c>
    </row>
    <row r="249" spans="1:23" ht="69.95" customHeight="1" x14ac:dyDescent="0.25">
      <c r="A249" s="1">
        <v>8</v>
      </c>
      <c r="B249" s="1">
        <v>97911450</v>
      </c>
      <c r="C249" s="1" t="s">
        <v>971</v>
      </c>
      <c r="D249" s="1" t="s">
        <v>701</v>
      </c>
      <c r="E249" s="1" t="s">
        <v>478</v>
      </c>
      <c r="F249" s="1" t="s">
        <v>4</v>
      </c>
      <c r="G249" s="1" t="s">
        <v>702</v>
      </c>
      <c r="H249" s="8">
        <v>1.9</v>
      </c>
      <c r="I249" s="1" t="s">
        <v>1004</v>
      </c>
      <c r="J249" s="8">
        <v>1.9</v>
      </c>
      <c r="K249" s="28">
        <v>1.9</v>
      </c>
      <c r="L249" s="1">
        <v>1</v>
      </c>
      <c r="M249" s="1">
        <v>2</v>
      </c>
      <c r="N249" s="1">
        <v>1</v>
      </c>
      <c r="O249" s="1">
        <v>0</v>
      </c>
      <c r="P249" s="1">
        <v>1</v>
      </c>
      <c r="Q249" s="1">
        <v>0</v>
      </c>
      <c r="R249" s="1">
        <v>1</v>
      </c>
      <c r="S249" s="1">
        <v>0</v>
      </c>
      <c r="T249" s="1">
        <v>0</v>
      </c>
    </row>
    <row r="250" spans="1:23" s="25" customFormat="1" ht="69.95" customHeight="1" x14ac:dyDescent="0.25">
      <c r="A250" s="25">
        <v>9</v>
      </c>
      <c r="B250" s="25">
        <v>97911053</v>
      </c>
      <c r="C250" s="25" t="s">
        <v>971</v>
      </c>
      <c r="D250" s="25" t="s">
        <v>1009</v>
      </c>
      <c r="E250" s="25" t="s">
        <v>478</v>
      </c>
      <c r="F250" s="25" t="s">
        <v>218</v>
      </c>
      <c r="G250" s="25" t="s">
        <v>703</v>
      </c>
      <c r="H250" s="26">
        <v>1.9</v>
      </c>
      <c r="I250" s="25" t="s">
        <v>1003</v>
      </c>
      <c r="J250" s="31">
        <v>0</v>
      </c>
      <c r="K250" s="31">
        <v>0</v>
      </c>
      <c r="L250" s="25">
        <v>1</v>
      </c>
      <c r="M250" s="25">
        <v>2</v>
      </c>
      <c r="N250" s="25">
        <v>1</v>
      </c>
      <c r="O250" s="25">
        <v>0</v>
      </c>
      <c r="P250" s="25">
        <v>1</v>
      </c>
      <c r="Q250" s="25">
        <v>0</v>
      </c>
      <c r="R250" s="25">
        <v>1</v>
      </c>
      <c r="S250" s="25">
        <v>0</v>
      </c>
      <c r="T250" s="25">
        <v>0</v>
      </c>
      <c r="U250" s="1"/>
      <c r="V250" s="1"/>
      <c r="W250" s="1"/>
    </row>
    <row r="251" spans="1:23" s="25" customFormat="1" ht="69.95" customHeight="1" x14ac:dyDescent="0.25">
      <c r="A251" s="25">
        <v>10</v>
      </c>
      <c r="B251" s="25">
        <v>97602365</v>
      </c>
      <c r="C251" s="25" t="s">
        <v>849</v>
      </c>
      <c r="D251" s="25" t="s">
        <v>711</v>
      </c>
      <c r="E251" s="25" t="s">
        <v>713</v>
      </c>
      <c r="F251" s="25" t="s">
        <v>215</v>
      </c>
      <c r="G251" s="25" t="s">
        <v>712</v>
      </c>
      <c r="H251" s="26">
        <v>2.7</v>
      </c>
      <c r="I251" s="25" t="s">
        <v>1003</v>
      </c>
      <c r="J251" s="31">
        <v>0</v>
      </c>
      <c r="K251" s="31">
        <v>0</v>
      </c>
      <c r="L251" s="25">
        <v>1</v>
      </c>
      <c r="M251" s="25">
        <v>0</v>
      </c>
      <c r="N251" s="25">
        <v>1</v>
      </c>
      <c r="O251" s="25">
        <v>0</v>
      </c>
      <c r="P251" s="25">
        <v>0</v>
      </c>
      <c r="Q251" s="25">
        <v>0</v>
      </c>
      <c r="R251" s="25">
        <v>0</v>
      </c>
      <c r="S251" s="25">
        <v>0</v>
      </c>
      <c r="T251" s="25">
        <v>1</v>
      </c>
      <c r="U251" s="1"/>
      <c r="V251" s="1"/>
      <c r="W251" s="1"/>
    </row>
    <row r="252" spans="1:23" s="25" customFormat="1" ht="69.95" customHeight="1" x14ac:dyDescent="0.25">
      <c r="A252" s="25">
        <v>11</v>
      </c>
      <c r="B252" s="25">
        <v>123008795</v>
      </c>
      <c r="C252" s="25" t="s">
        <v>971</v>
      </c>
      <c r="D252" s="25" t="s">
        <v>1019</v>
      </c>
      <c r="E252" s="25" t="s">
        <v>478</v>
      </c>
      <c r="F252" s="25" t="s">
        <v>218</v>
      </c>
      <c r="G252" s="25" t="s">
        <v>1020</v>
      </c>
      <c r="H252" s="26">
        <v>1.9</v>
      </c>
      <c r="I252" s="25" t="s">
        <v>1003</v>
      </c>
      <c r="J252" s="31">
        <v>0</v>
      </c>
      <c r="K252" s="31">
        <v>0</v>
      </c>
      <c r="L252" s="25">
        <v>1</v>
      </c>
      <c r="M252" s="25">
        <v>2</v>
      </c>
      <c r="N252" s="25">
        <v>1</v>
      </c>
      <c r="O252" s="25">
        <v>0</v>
      </c>
      <c r="P252" s="25">
        <v>1</v>
      </c>
      <c r="Q252" s="25">
        <v>0</v>
      </c>
      <c r="R252" s="25">
        <v>1</v>
      </c>
      <c r="S252" s="25">
        <v>0</v>
      </c>
      <c r="T252" s="25">
        <v>0</v>
      </c>
      <c r="U252" s="1"/>
      <c r="V252" s="1"/>
      <c r="W252" s="1"/>
    </row>
    <row r="253" spans="1:23" s="9" customFormat="1" ht="69.95" customHeight="1" x14ac:dyDescent="0.25">
      <c r="A253" s="9">
        <v>11</v>
      </c>
      <c r="B253" s="3" t="s">
        <v>903</v>
      </c>
      <c r="H253" s="12">
        <f>SUM(H242:H252)</f>
        <v>29.799999999999997</v>
      </c>
      <c r="I253" s="35"/>
      <c r="J253" s="36">
        <f>SUM(J242:J252)</f>
        <v>23.3</v>
      </c>
      <c r="K253" s="36">
        <f>SUM(K242:K252)</f>
        <v>6.18</v>
      </c>
      <c r="L253" s="35"/>
      <c r="M253" s="9">
        <f t="shared" ref="M253:T253" si="13">SUM(M242:M252)</f>
        <v>7</v>
      </c>
      <c r="N253" s="9">
        <f t="shared" si="13"/>
        <v>10</v>
      </c>
      <c r="O253" s="17">
        <f t="shared" si="13"/>
        <v>1</v>
      </c>
      <c r="P253" s="17">
        <f t="shared" si="13"/>
        <v>3</v>
      </c>
      <c r="Q253" s="17">
        <f t="shared" si="13"/>
        <v>1</v>
      </c>
      <c r="R253" s="17">
        <f t="shared" si="13"/>
        <v>3</v>
      </c>
      <c r="S253" s="17">
        <f t="shared" si="13"/>
        <v>0</v>
      </c>
      <c r="T253" s="17">
        <f t="shared" si="13"/>
        <v>1</v>
      </c>
      <c r="U253" s="24"/>
      <c r="V253" s="24"/>
      <c r="W253" s="24"/>
    </row>
    <row r="254" spans="1:23" ht="69.95" customHeight="1" x14ac:dyDescent="0.25">
      <c r="A254" s="1">
        <v>1</v>
      </c>
      <c r="B254" s="1">
        <v>115573083</v>
      </c>
      <c r="C254" s="1" t="s">
        <v>731</v>
      </c>
      <c r="D254" s="1" t="s">
        <v>16</v>
      </c>
      <c r="E254" s="1" t="s">
        <v>18</v>
      </c>
      <c r="F254" s="1" t="s">
        <v>4</v>
      </c>
      <c r="G254" s="1" t="s">
        <v>17</v>
      </c>
      <c r="H254" s="8">
        <v>38.1</v>
      </c>
      <c r="I254" s="1" t="s">
        <v>1004</v>
      </c>
      <c r="J254" s="27">
        <v>38.1</v>
      </c>
      <c r="K254" s="28">
        <v>7.620000000000001</v>
      </c>
      <c r="L254" s="1">
        <v>0.2</v>
      </c>
      <c r="M254" s="1">
        <v>0</v>
      </c>
      <c r="N254" s="1">
        <v>1</v>
      </c>
      <c r="O254" s="1">
        <v>0</v>
      </c>
      <c r="P254" s="1">
        <v>0</v>
      </c>
      <c r="Q254" s="1">
        <v>0</v>
      </c>
      <c r="R254" s="1">
        <v>0</v>
      </c>
      <c r="S254" s="1">
        <v>0</v>
      </c>
      <c r="T254" s="1">
        <v>0</v>
      </c>
      <c r="U254" s="25"/>
      <c r="V254" s="25"/>
      <c r="W254" s="25"/>
    </row>
    <row r="255" spans="1:23" ht="69.95" customHeight="1" x14ac:dyDescent="0.25">
      <c r="A255" s="1">
        <v>2</v>
      </c>
      <c r="B255" s="1">
        <v>104870860</v>
      </c>
      <c r="C255" s="1" t="s">
        <v>801</v>
      </c>
      <c r="D255" s="1" t="s">
        <v>307</v>
      </c>
      <c r="E255" s="1" t="s">
        <v>309</v>
      </c>
      <c r="F255" s="1" t="s">
        <v>4</v>
      </c>
      <c r="G255" s="1" t="s">
        <v>308</v>
      </c>
      <c r="H255" s="8">
        <v>0.9</v>
      </c>
      <c r="I255" s="1" t="s">
        <v>1004</v>
      </c>
      <c r="J255" s="27">
        <v>0.9</v>
      </c>
      <c r="K255" s="28">
        <v>0.18</v>
      </c>
      <c r="L255" s="1">
        <v>0.2</v>
      </c>
      <c r="M255" s="1">
        <v>1</v>
      </c>
      <c r="N255" s="1">
        <v>0</v>
      </c>
      <c r="O255" s="1">
        <v>0</v>
      </c>
      <c r="P255" s="1">
        <v>0</v>
      </c>
      <c r="Q255" s="1">
        <v>0</v>
      </c>
      <c r="R255" s="1">
        <v>0</v>
      </c>
      <c r="S255" s="1">
        <v>0</v>
      </c>
      <c r="T255" s="1">
        <v>0</v>
      </c>
    </row>
    <row r="256" spans="1:23" ht="69.95" customHeight="1" x14ac:dyDescent="0.25">
      <c r="A256" s="1">
        <v>3</v>
      </c>
      <c r="B256" s="1">
        <v>104870592</v>
      </c>
      <c r="C256" s="1" t="s">
        <v>972</v>
      </c>
      <c r="D256" s="1" t="s">
        <v>998</v>
      </c>
      <c r="E256" s="1" t="s">
        <v>311</v>
      </c>
      <c r="F256" s="1" t="s">
        <v>4</v>
      </c>
      <c r="G256" s="1" t="s">
        <v>310</v>
      </c>
      <c r="H256" s="8">
        <v>3</v>
      </c>
      <c r="I256" s="1" t="s">
        <v>1004</v>
      </c>
      <c r="J256" s="27">
        <v>3</v>
      </c>
      <c r="K256" s="28">
        <v>3</v>
      </c>
      <c r="L256" s="1">
        <v>1</v>
      </c>
      <c r="M256" s="1">
        <v>2</v>
      </c>
      <c r="N256" s="1">
        <v>1</v>
      </c>
      <c r="O256" s="1">
        <v>0</v>
      </c>
      <c r="P256" s="1">
        <v>1</v>
      </c>
      <c r="Q256" s="1">
        <v>0</v>
      </c>
      <c r="R256" s="1">
        <v>1</v>
      </c>
      <c r="S256" s="1">
        <v>0</v>
      </c>
      <c r="T256" s="1">
        <v>0</v>
      </c>
    </row>
    <row r="257" spans="1:23" ht="69.95" customHeight="1" x14ac:dyDescent="0.25">
      <c r="A257" s="1">
        <v>4</v>
      </c>
      <c r="B257" s="1">
        <v>104870488</v>
      </c>
      <c r="C257" s="1" t="s">
        <v>802</v>
      </c>
      <c r="D257" s="1" t="s">
        <v>312</v>
      </c>
      <c r="E257" s="1" t="s">
        <v>209</v>
      </c>
      <c r="F257" s="1" t="s">
        <v>4</v>
      </c>
      <c r="G257" s="1" t="s">
        <v>313</v>
      </c>
      <c r="H257" s="8">
        <v>0.3</v>
      </c>
      <c r="I257" s="1" t="s">
        <v>1004</v>
      </c>
      <c r="J257" s="27">
        <v>0.3</v>
      </c>
      <c r="K257" s="28">
        <v>0.3</v>
      </c>
      <c r="L257" s="1">
        <v>1</v>
      </c>
      <c r="M257" s="1">
        <v>1</v>
      </c>
      <c r="N257" s="1">
        <v>0</v>
      </c>
      <c r="O257" s="1">
        <v>1</v>
      </c>
      <c r="P257" s="1">
        <v>0</v>
      </c>
      <c r="Q257" s="1">
        <v>1</v>
      </c>
      <c r="R257" s="1">
        <v>0</v>
      </c>
      <c r="S257" s="1">
        <v>0</v>
      </c>
      <c r="T257" s="1">
        <v>0</v>
      </c>
    </row>
    <row r="258" spans="1:23" ht="69.95" customHeight="1" x14ac:dyDescent="0.25">
      <c r="A258" s="1">
        <v>5</v>
      </c>
      <c r="B258" s="1">
        <v>104870304</v>
      </c>
      <c r="C258" s="1" t="s">
        <v>973</v>
      </c>
      <c r="D258" s="1" t="s">
        <v>314</v>
      </c>
      <c r="E258" s="1" t="s">
        <v>316</v>
      </c>
      <c r="F258" s="1" t="s">
        <v>4</v>
      </c>
      <c r="G258" s="1" t="s">
        <v>315</v>
      </c>
      <c r="H258" s="8">
        <v>0.8</v>
      </c>
      <c r="I258" s="1" t="s">
        <v>1003</v>
      </c>
      <c r="J258" s="31">
        <v>0</v>
      </c>
      <c r="K258" s="31">
        <v>0</v>
      </c>
      <c r="L258" s="1">
        <v>1</v>
      </c>
      <c r="M258" s="1">
        <v>2</v>
      </c>
      <c r="N258" s="1">
        <v>2</v>
      </c>
      <c r="O258" s="1">
        <v>1</v>
      </c>
      <c r="P258" s="1">
        <v>0</v>
      </c>
      <c r="Q258" s="1">
        <v>1</v>
      </c>
      <c r="R258" s="1">
        <v>0</v>
      </c>
      <c r="S258" s="1">
        <v>1</v>
      </c>
      <c r="T258" s="1">
        <v>0</v>
      </c>
    </row>
    <row r="259" spans="1:23" ht="69.95" customHeight="1" x14ac:dyDescent="0.25">
      <c r="A259" s="1">
        <v>6</v>
      </c>
      <c r="B259" s="1">
        <v>104795959</v>
      </c>
      <c r="C259" s="1" t="s">
        <v>812</v>
      </c>
      <c r="D259" s="1" t="s">
        <v>394</v>
      </c>
      <c r="E259" s="1" t="s">
        <v>396</v>
      </c>
      <c r="F259" s="1" t="s">
        <v>4</v>
      </c>
      <c r="G259" s="1" t="s">
        <v>395</v>
      </c>
      <c r="H259" s="8">
        <v>3.2</v>
      </c>
      <c r="I259" s="1" t="s">
        <v>1004</v>
      </c>
      <c r="J259" s="27">
        <v>3.2</v>
      </c>
      <c r="K259" s="28">
        <v>0.64000000000000012</v>
      </c>
      <c r="L259" s="1">
        <v>0.2</v>
      </c>
      <c r="M259" s="1">
        <v>1</v>
      </c>
      <c r="N259" s="1">
        <v>1</v>
      </c>
      <c r="O259" s="1">
        <v>0</v>
      </c>
      <c r="P259" s="1">
        <v>0</v>
      </c>
      <c r="Q259" s="1">
        <v>0</v>
      </c>
      <c r="R259" s="1">
        <v>0</v>
      </c>
      <c r="S259" s="1">
        <v>0</v>
      </c>
      <c r="T259" s="1">
        <v>0</v>
      </c>
    </row>
    <row r="260" spans="1:23" ht="69.95" customHeight="1" x14ac:dyDescent="0.25">
      <c r="A260" s="1">
        <v>7</v>
      </c>
      <c r="B260" s="1">
        <v>104551279</v>
      </c>
      <c r="C260" s="1" t="s">
        <v>828</v>
      </c>
      <c r="D260" s="1" t="s">
        <v>472</v>
      </c>
      <c r="E260" s="1" t="s">
        <v>420</v>
      </c>
      <c r="F260" s="1" t="s">
        <v>6</v>
      </c>
      <c r="G260" s="1" t="s">
        <v>473</v>
      </c>
      <c r="H260" s="8">
        <v>2.1</v>
      </c>
      <c r="I260" s="1" t="s">
        <v>1003</v>
      </c>
      <c r="J260" s="31">
        <v>0</v>
      </c>
      <c r="K260" s="31">
        <v>0</v>
      </c>
      <c r="L260" s="1">
        <v>1</v>
      </c>
      <c r="M260" s="1">
        <v>1</v>
      </c>
      <c r="N260" s="1">
        <v>0</v>
      </c>
      <c r="O260" s="1">
        <v>0</v>
      </c>
      <c r="P260" s="1">
        <v>0</v>
      </c>
      <c r="Q260" s="1">
        <v>0</v>
      </c>
      <c r="R260" s="1">
        <v>0</v>
      </c>
      <c r="S260" s="1">
        <v>0</v>
      </c>
      <c r="T260" s="1">
        <v>0</v>
      </c>
    </row>
    <row r="261" spans="1:23" s="25" customFormat="1" ht="69.95" customHeight="1" x14ac:dyDescent="0.25">
      <c r="A261" s="25">
        <v>8</v>
      </c>
      <c r="B261" s="25">
        <v>104061012</v>
      </c>
      <c r="C261" s="25" t="s">
        <v>801</v>
      </c>
      <c r="D261" s="25" t="s">
        <v>584</v>
      </c>
      <c r="E261" s="25" t="s">
        <v>586</v>
      </c>
      <c r="F261" s="25" t="s">
        <v>4</v>
      </c>
      <c r="G261" s="25" t="s">
        <v>585</v>
      </c>
      <c r="H261" s="26">
        <v>3.3</v>
      </c>
      <c r="I261" s="25" t="s">
        <v>1004</v>
      </c>
      <c r="J261" s="28">
        <v>3.3</v>
      </c>
      <c r="K261" s="28">
        <v>0.66</v>
      </c>
      <c r="L261" s="25">
        <v>0.2</v>
      </c>
      <c r="M261" s="25">
        <v>1</v>
      </c>
      <c r="N261" s="25">
        <v>0</v>
      </c>
      <c r="O261" s="25">
        <v>0</v>
      </c>
      <c r="P261" s="25">
        <v>0</v>
      </c>
      <c r="Q261" s="25">
        <v>0</v>
      </c>
      <c r="R261" s="25">
        <v>0</v>
      </c>
      <c r="S261" s="25">
        <v>0</v>
      </c>
      <c r="T261" s="25">
        <v>0</v>
      </c>
      <c r="U261" s="1"/>
      <c r="V261" s="1"/>
      <c r="W261" s="1"/>
    </row>
    <row r="262" spans="1:23" ht="69.95" customHeight="1" x14ac:dyDescent="0.25">
      <c r="A262" s="1">
        <v>9</v>
      </c>
      <c r="B262" s="1">
        <v>103812263</v>
      </c>
      <c r="C262" s="1" t="s">
        <v>802</v>
      </c>
      <c r="D262" s="1" t="s">
        <v>612</v>
      </c>
      <c r="E262" s="1" t="s">
        <v>309</v>
      </c>
      <c r="F262" s="1" t="s">
        <v>215</v>
      </c>
      <c r="G262" s="1" t="s">
        <v>613</v>
      </c>
      <c r="H262" s="8">
        <v>0.9</v>
      </c>
      <c r="I262" s="1" t="s">
        <v>1003</v>
      </c>
      <c r="J262" s="31">
        <v>0</v>
      </c>
      <c r="K262" s="31">
        <v>0</v>
      </c>
      <c r="L262" s="1">
        <v>1</v>
      </c>
      <c r="M262" s="1">
        <v>1</v>
      </c>
      <c r="N262" s="1">
        <v>0</v>
      </c>
      <c r="O262" s="1">
        <v>1</v>
      </c>
      <c r="P262" s="1">
        <v>0</v>
      </c>
      <c r="Q262" s="1">
        <v>1</v>
      </c>
      <c r="R262" s="1">
        <v>0</v>
      </c>
      <c r="S262" s="1">
        <v>0</v>
      </c>
      <c r="T262" s="1">
        <v>0</v>
      </c>
    </row>
    <row r="263" spans="1:23" ht="69.95" customHeight="1" x14ac:dyDescent="0.25">
      <c r="A263" s="1">
        <v>10</v>
      </c>
      <c r="B263" s="1">
        <v>103729331</v>
      </c>
      <c r="C263" s="1" t="s">
        <v>843</v>
      </c>
      <c r="D263" s="1" t="s">
        <v>627</v>
      </c>
      <c r="E263" s="1" t="s">
        <v>629</v>
      </c>
      <c r="F263" s="1" t="s">
        <v>4</v>
      </c>
      <c r="G263" s="1" t="s">
        <v>628</v>
      </c>
      <c r="H263" s="8">
        <v>7.5</v>
      </c>
      <c r="I263" s="1" t="s">
        <v>1004</v>
      </c>
      <c r="J263" s="27">
        <v>7.5</v>
      </c>
      <c r="K263" s="28">
        <v>1.5</v>
      </c>
      <c r="L263" s="1">
        <v>0.2</v>
      </c>
      <c r="M263" s="1">
        <v>1</v>
      </c>
      <c r="N263" s="1">
        <v>1</v>
      </c>
      <c r="O263" s="1">
        <v>0</v>
      </c>
      <c r="P263" s="1">
        <v>0</v>
      </c>
      <c r="Q263" s="1">
        <v>0</v>
      </c>
      <c r="R263" s="1">
        <v>0</v>
      </c>
      <c r="S263" s="1">
        <v>0</v>
      </c>
      <c r="T263" s="1">
        <v>0</v>
      </c>
      <c r="U263" s="25"/>
      <c r="V263" s="25"/>
      <c r="W263" s="25"/>
    </row>
    <row r="264" spans="1:23" s="9" customFormat="1" ht="69.95" customHeight="1" x14ac:dyDescent="0.25">
      <c r="A264" s="9">
        <v>10</v>
      </c>
      <c r="B264" s="3" t="s">
        <v>904</v>
      </c>
      <c r="H264" s="12">
        <f>SUM(H254:H263)</f>
        <v>60.099999999999994</v>
      </c>
      <c r="I264" s="35"/>
      <c r="J264" s="36">
        <f>SUM(J254:J263)</f>
        <v>56.3</v>
      </c>
      <c r="K264" s="36">
        <f>SUM(K254:K263)</f>
        <v>13.900000000000002</v>
      </c>
      <c r="L264" s="35"/>
      <c r="M264" s="9">
        <f t="shared" ref="M264:T264" si="14">SUM(M254:M263)</f>
        <v>11</v>
      </c>
      <c r="N264" s="9">
        <f t="shared" si="14"/>
        <v>6</v>
      </c>
      <c r="O264" s="17">
        <f t="shared" si="14"/>
        <v>3</v>
      </c>
      <c r="P264" s="17">
        <f t="shared" si="14"/>
        <v>1</v>
      </c>
      <c r="Q264" s="17">
        <f t="shared" si="14"/>
        <v>3</v>
      </c>
      <c r="R264" s="17">
        <f t="shared" si="14"/>
        <v>1</v>
      </c>
      <c r="S264" s="17">
        <f t="shared" si="14"/>
        <v>1</v>
      </c>
      <c r="T264" s="17">
        <f t="shared" si="14"/>
        <v>0</v>
      </c>
    </row>
    <row r="265" spans="1:23" s="7" customFormat="1" ht="69.95" customHeight="1" x14ac:dyDescent="0.25">
      <c r="A265" s="7">
        <f>SUM(A253,A264)</f>
        <v>21</v>
      </c>
      <c r="B265" s="2" t="s">
        <v>905</v>
      </c>
      <c r="H265" s="13">
        <f>SUM(H264,H253)</f>
        <v>89.899999999999991</v>
      </c>
      <c r="I265" s="33"/>
      <c r="J265" s="34">
        <f>SUM(J264,J253)</f>
        <v>79.599999999999994</v>
      </c>
      <c r="K265" s="34">
        <f>SUM(K264,K253)</f>
        <v>20.080000000000002</v>
      </c>
      <c r="L265" s="24"/>
      <c r="M265" s="7">
        <f>SUM(M264,M253)</f>
        <v>18</v>
      </c>
      <c r="N265" s="7">
        <f>SUM(N264,N253)</f>
        <v>16</v>
      </c>
      <c r="O265" s="18">
        <f t="shared" ref="O265:T265" si="15">SUM(O253,O264)</f>
        <v>4</v>
      </c>
      <c r="P265" s="18">
        <f t="shared" si="15"/>
        <v>4</v>
      </c>
      <c r="Q265" s="18">
        <f t="shared" si="15"/>
        <v>4</v>
      </c>
      <c r="R265" s="18">
        <f t="shared" si="15"/>
        <v>4</v>
      </c>
      <c r="S265" s="18">
        <f t="shared" si="15"/>
        <v>1</v>
      </c>
      <c r="T265" s="18">
        <f t="shared" si="15"/>
        <v>1</v>
      </c>
      <c r="U265" s="24"/>
      <c r="V265" s="24"/>
      <c r="W265" s="24"/>
    </row>
    <row r="266" spans="1:23" ht="69.95" customHeight="1" x14ac:dyDescent="0.25">
      <c r="A266" s="1">
        <v>1</v>
      </c>
      <c r="B266" s="1">
        <v>114010656</v>
      </c>
      <c r="C266" s="1" t="s">
        <v>743</v>
      </c>
      <c r="D266" s="1" t="s">
        <v>52</v>
      </c>
      <c r="E266" s="1" t="s">
        <v>54</v>
      </c>
      <c r="F266" s="1" t="s">
        <v>4</v>
      </c>
      <c r="G266" s="1" t="s">
        <v>53</v>
      </c>
      <c r="H266" s="8"/>
      <c r="I266" s="1" t="s">
        <v>1004</v>
      </c>
      <c r="J266" s="32">
        <v>0</v>
      </c>
      <c r="K266" s="31">
        <v>0</v>
      </c>
      <c r="L266" s="1">
        <v>0.2</v>
      </c>
      <c r="M266" s="1">
        <v>0</v>
      </c>
      <c r="N266" s="1">
        <v>1</v>
      </c>
      <c r="O266" s="1">
        <v>0</v>
      </c>
      <c r="P266" s="1">
        <v>0</v>
      </c>
      <c r="Q266" s="1">
        <v>0</v>
      </c>
      <c r="R266" s="1">
        <v>0</v>
      </c>
      <c r="S266" s="1">
        <v>0</v>
      </c>
      <c r="T266" s="1">
        <v>0</v>
      </c>
    </row>
    <row r="267" spans="1:23" ht="69.95" customHeight="1" x14ac:dyDescent="0.25">
      <c r="A267" s="1">
        <v>2</v>
      </c>
      <c r="B267" s="1">
        <v>109394526</v>
      </c>
      <c r="C267" s="1" t="s">
        <v>859</v>
      </c>
      <c r="D267" s="1" t="s">
        <v>92</v>
      </c>
      <c r="E267" s="1" t="s">
        <v>94</v>
      </c>
      <c r="F267" s="1" t="s">
        <v>6</v>
      </c>
      <c r="G267" s="1" t="s">
        <v>93</v>
      </c>
      <c r="H267" s="8">
        <v>8.6</v>
      </c>
      <c r="I267" s="1" t="s">
        <v>1003</v>
      </c>
      <c r="J267" s="31">
        <v>0</v>
      </c>
      <c r="K267" s="31">
        <v>0</v>
      </c>
      <c r="L267" s="1">
        <v>1</v>
      </c>
      <c r="M267" s="1">
        <v>1</v>
      </c>
      <c r="N267" s="1">
        <v>2</v>
      </c>
      <c r="O267" s="1">
        <v>0</v>
      </c>
      <c r="P267" s="1">
        <v>0</v>
      </c>
      <c r="Q267" s="1">
        <v>0</v>
      </c>
      <c r="R267" s="1">
        <v>0</v>
      </c>
      <c r="S267" s="1">
        <v>0</v>
      </c>
      <c r="T267" s="1">
        <v>0</v>
      </c>
    </row>
    <row r="268" spans="1:23" s="25" customFormat="1" ht="69.95" customHeight="1" x14ac:dyDescent="0.25">
      <c r="A268" s="25">
        <v>3</v>
      </c>
      <c r="B268" s="25">
        <v>109323333</v>
      </c>
      <c r="C268" s="25" t="s">
        <v>912</v>
      </c>
      <c r="D268" s="25" t="s">
        <v>96</v>
      </c>
      <c r="E268" s="25" t="s">
        <v>98</v>
      </c>
      <c r="F268" s="25" t="s">
        <v>4</v>
      </c>
      <c r="G268" s="25" t="s">
        <v>97</v>
      </c>
      <c r="H268" s="26">
        <v>2.1</v>
      </c>
      <c r="I268" s="25" t="s">
        <v>1004</v>
      </c>
      <c r="J268" s="28">
        <v>2.1</v>
      </c>
      <c r="K268" s="28">
        <v>0.42</v>
      </c>
      <c r="L268" s="25">
        <v>0.2</v>
      </c>
      <c r="M268" s="25">
        <v>0</v>
      </c>
      <c r="N268" s="25">
        <v>1</v>
      </c>
      <c r="O268" s="25">
        <v>0</v>
      </c>
      <c r="P268" s="25">
        <v>0</v>
      </c>
      <c r="Q268" s="25">
        <v>0</v>
      </c>
      <c r="R268" s="25">
        <v>0</v>
      </c>
      <c r="S268" s="25">
        <v>0</v>
      </c>
      <c r="T268" s="25">
        <v>0</v>
      </c>
      <c r="U268" s="44"/>
      <c r="V268" s="44"/>
      <c r="W268" s="44"/>
    </row>
    <row r="269" spans="1:23" ht="69.95" customHeight="1" x14ac:dyDescent="0.25">
      <c r="A269" s="1">
        <v>4</v>
      </c>
      <c r="B269" s="1">
        <v>109127590</v>
      </c>
      <c r="C269" s="1" t="s">
        <v>756</v>
      </c>
      <c r="D269" s="1" t="s">
        <v>110</v>
      </c>
      <c r="E269" s="1" t="s">
        <v>112</v>
      </c>
      <c r="F269" s="1" t="s">
        <v>4</v>
      </c>
      <c r="G269" s="1" t="s">
        <v>111</v>
      </c>
      <c r="H269" s="8">
        <v>5.7</v>
      </c>
      <c r="I269" s="1" t="s">
        <v>1004</v>
      </c>
      <c r="J269" s="27">
        <v>5.7</v>
      </c>
      <c r="K269" s="28">
        <v>1.1399999999999999</v>
      </c>
      <c r="L269" s="1">
        <v>0.2</v>
      </c>
      <c r="M269" s="1">
        <v>1</v>
      </c>
      <c r="N269" s="1">
        <v>0</v>
      </c>
      <c r="O269" s="1">
        <v>0</v>
      </c>
      <c r="P269" s="1">
        <v>0</v>
      </c>
      <c r="Q269" s="1">
        <v>0</v>
      </c>
      <c r="R269" s="1">
        <v>0</v>
      </c>
      <c r="S269" s="1">
        <v>0</v>
      </c>
      <c r="T269" s="1">
        <v>0</v>
      </c>
    </row>
    <row r="270" spans="1:23" ht="69.95" customHeight="1" x14ac:dyDescent="0.25">
      <c r="A270" s="1">
        <v>5</v>
      </c>
      <c r="B270" s="1">
        <v>109000120</v>
      </c>
      <c r="C270" s="1" t="s">
        <v>763</v>
      </c>
      <c r="D270" s="1" t="s">
        <v>132</v>
      </c>
      <c r="E270" s="1" t="s">
        <v>134</v>
      </c>
      <c r="F270" s="1" t="s">
        <v>4</v>
      </c>
      <c r="G270" s="1" t="s">
        <v>133</v>
      </c>
      <c r="H270" s="8">
        <v>4.8</v>
      </c>
      <c r="I270" s="1" t="s">
        <v>1004</v>
      </c>
      <c r="J270" s="27">
        <v>4.8</v>
      </c>
      <c r="K270" s="28">
        <v>0.96</v>
      </c>
      <c r="L270" s="1">
        <v>0.2</v>
      </c>
      <c r="M270" s="1">
        <v>0</v>
      </c>
      <c r="N270" s="1">
        <v>1</v>
      </c>
      <c r="O270" s="1">
        <v>0</v>
      </c>
      <c r="P270" s="1">
        <v>0</v>
      </c>
      <c r="Q270" s="1">
        <v>0</v>
      </c>
      <c r="R270" s="1">
        <v>0</v>
      </c>
      <c r="S270" s="1">
        <v>0</v>
      </c>
      <c r="T270" s="1">
        <v>0</v>
      </c>
      <c r="U270" s="25"/>
      <c r="V270" s="25"/>
      <c r="W270" s="25"/>
    </row>
    <row r="271" spans="1:23" ht="69.95" customHeight="1" x14ac:dyDescent="0.25">
      <c r="A271" s="1">
        <v>6</v>
      </c>
      <c r="B271" s="1">
        <v>106527346</v>
      </c>
      <c r="C271" s="1" t="s">
        <v>917</v>
      </c>
      <c r="D271" s="1" t="s">
        <v>185</v>
      </c>
      <c r="E271" s="1" t="s">
        <v>187</v>
      </c>
      <c r="F271" s="1" t="s">
        <v>6</v>
      </c>
      <c r="G271" s="1" t="s">
        <v>186</v>
      </c>
      <c r="H271" s="8">
        <v>2.6</v>
      </c>
      <c r="I271" s="1" t="s">
        <v>1003</v>
      </c>
      <c r="J271" s="31">
        <v>0</v>
      </c>
      <c r="K271" s="31">
        <v>0</v>
      </c>
      <c r="L271" s="1">
        <v>1</v>
      </c>
      <c r="M271" s="1">
        <v>1</v>
      </c>
      <c r="N271" s="1">
        <v>3</v>
      </c>
      <c r="O271" s="1">
        <v>0</v>
      </c>
      <c r="P271" s="1">
        <v>0</v>
      </c>
      <c r="Q271" s="1">
        <v>0</v>
      </c>
      <c r="R271" s="1">
        <v>0</v>
      </c>
      <c r="S271" s="1">
        <v>0</v>
      </c>
      <c r="T271" s="1">
        <v>0</v>
      </c>
    </row>
    <row r="272" spans="1:23" ht="69.95" customHeight="1" x14ac:dyDescent="0.25">
      <c r="A272" s="1">
        <v>7</v>
      </c>
      <c r="B272" s="1">
        <v>105867911</v>
      </c>
      <c r="C272" s="1" t="s">
        <v>781</v>
      </c>
      <c r="D272" s="1" t="s">
        <v>212</v>
      </c>
      <c r="E272" s="1" t="s">
        <v>91</v>
      </c>
      <c r="F272" s="1" t="s">
        <v>4</v>
      </c>
      <c r="G272" s="1" t="s">
        <v>213</v>
      </c>
      <c r="H272" s="8">
        <v>4.8</v>
      </c>
      <c r="I272" s="1" t="s">
        <v>1004</v>
      </c>
      <c r="J272" s="27">
        <v>4.8</v>
      </c>
      <c r="K272" s="28">
        <v>0.96</v>
      </c>
      <c r="L272" s="1">
        <v>0.2</v>
      </c>
      <c r="M272" s="1">
        <v>1</v>
      </c>
      <c r="N272" s="1">
        <v>0</v>
      </c>
      <c r="O272" s="1">
        <v>0</v>
      </c>
      <c r="P272" s="1">
        <v>0</v>
      </c>
      <c r="Q272" s="1">
        <v>0</v>
      </c>
      <c r="R272" s="1">
        <v>0</v>
      </c>
      <c r="S272" s="1">
        <v>0</v>
      </c>
      <c r="T272" s="1">
        <v>0</v>
      </c>
      <c r="U272" s="25"/>
      <c r="V272" s="25"/>
      <c r="W272" s="25"/>
    </row>
    <row r="273" spans="1:23" ht="69.95" customHeight="1" x14ac:dyDescent="0.25">
      <c r="A273" s="1">
        <v>8</v>
      </c>
      <c r="B273" s="1">
        <v>105867098</v>
      </c>
      <c r="C273" s="1" t="s">
        <v>975</v>
      </c>
      <c r="D273" s="1" t="s">
        <v>214</v>
      </c>
      <c r="E273" s="1" t="s">
        <v>112</v>
      </c>
      <c r="F273" s="1" t="s">
        <v>215</v>
      </c>
      <c r="G273" s="1" t="s">
        <v>216</v>
      </c>
      <c r="H273" s="8">
        <v>5.7</v>
      </c>
      <c r="I273" s="1" t="s">
        <v>1004</v>
      </c>
      <c r="J273" s="28">
        <v>5.7</v>
      </c>
      <c r="K273" s="28">
        <v>5.7</v>
      </c>
      <c r="L273" s="1">
        <v>1</v>
      </c>
      <c r="M273" s="1">
        <v>1</v>
      </c>
      <c r="N273" s="1">
        <v>1</v>
      </c>
      <c r="O273" s="1">
        <v>1</v>
      </c>
      <c r="P273" s="1">
        <v>0</v>
      </c>
      <c r="Q273" s="1">
        <v>0</v>
      </c>
      <c r="R273" s="1">
        <v>1</v>
      </c>
      <c r="S273" s="1">
        <v>0</v>
      </c>
      <c r="T273" s="1">
        <v>1</v>
      </c>
    </row>
    <row r="274" spans="1:23" ht="69.95" customHeight="1" x14ac:dyDescent="0.25">
      <c r="A274" s="1">
        <v>9</v>
      </c>
      <c r="B274" s="1">
        <v>104871002</v>
      </c>
      <c r="C274" s="1" t="s">
        <v>918</v>
      </c>
      <c r="D274" s="1" t="s">
        <v>304</v>
      </c>
      <c r="E274" s="1" t="s">
        <v>306</v>
      </c>
      <c r="F274" s="1" t="s">
        <v>6</v>
      </c>
      <c r="G274" s="1" t="s">
        <v>305</v>
      </c>
      <c r="H274" s="8">
        <v>5.5</v>
      </c>
      <c r="I274" s="1" t="s">
        <v>1003</v>
      </c>
      <c r="J274" s="31">
        <v>0</v>
      </c>
      <c r="K274" s="31">
        <v>0</v>
      </c>
      <c r="L274" s="1">
        <v>1</v>
      </c>
      <c r="M274" s="1">
        <v>0</v>
      </c>
      <c r="N274" s="1">
        <v>2</v>
      </c>
      <c r="O274" s="1">
        <v>0</v>
      </c>
      <c r="P274" s="1">
        <v>0</v>
      </c>
      <c r="Q274" s="1">
        <v>0</v>
      </c>
      <c r="R274" s="1">
        <v>0</v>
      </c>
      <c r="S274" s="1">
        <v>0</v>
      </c>
      <c r="T274" s="1">
        <v>0</v>
      </c>
    </row>
    <row r="275" spans="1:23" s="25" customFormat="1" ht="69.95" customHeight="1" x14ac:dyDescent="0.25">
      <c r="A275" s="25">
        <v>10</v>
      </c>
      <c r="B275" s="25">
        <v>104869474</v>
      </c>
      <c r="C275" s="25" t="s">
        <v>743</v>
      </c>
      <c r="D275" s="25" t="s">
        <v>317</v>
      </c>
      <c r="E275" s="25" t="s">
        <v>91</v>
      </c>
      <c r="F275" s="25" t="s">
        <v>6</v>
      </c>
      <c r="G275" s="25" t="s">
        <v>318</v>
      </c>
      <c r="H275" s="26">
        <v>4.8</v>
      </c>
      <c r="I275" s="25" t="s">
        <v>1003</v>
      </c>
      <c r="J275" s="31">
        <v>0</v>
      </c>
      <c r="K275" s="31">
        <v>0</v>
      </c>
      <c r="L275" s="25">
        <v>1</v>
      </c>
      <c r="M275" s="25">
        <v>0</v>
      </c>
      <c r="N275" s="25">
        <v>1</v>
      </c>
      <c r="O275" s="25">
        <v>0</v>
      </c>
      <c r="P275" s="25">
        <v>0</v>
      </c>
      <c r="Q275" s="25">
        <v>0</v>
      </c>
      <c r="R275" s="25">
        <v>0</v>
      </c>
      <c r="S275" s="25">
        <v>0</v>
      </c>
      <c r="T275" s="25">
        <v>0</v>
      </c>
      <c r="U275" s="44"/>
      <c r="V275" s="44"/>
      <c r="W275" s="44"/>
    </row>
    <row r="276" spans="1:23" ht="69.95" customHeight="1" x14ac:dyDescent="0.25">
      <c r="A276" s="1">
        <v>11</v>
      </c>
      <c r="B276" s="1">
        <v>104869227</v>
      </c>
      <c r="C276" s="1" t="s">
        <v>803</v>
      </c>
      <c r="D276" s="1" t="s">
        <v>319</v>
      </c>
      <c r="E276" s="1" t="s">
        <v>321</v>
      </c>
      <c r="F276" s="1" t="s">
        <v>4</v>
      </c>
      <c r="G276" s="1" t="s">
        <v>320</v>
      </c>
      <c r="H276" s="8">
        <v>3.4</v>
      </c>
      <c r="I276" s="1" t="s">
        <v>1004</v>
      </c>
      <c r="J276" s="27">
        <v>3.4</v>
      </c>
      <c r="K276" s="28">
        <v>0.68</v>
      </c>
      <c r="L276" s="1">
        <v>0.2</v>
      </c>
      <c r="M276" s="1">
        <v>0</v>
      </c>
      <c r="N276" s="1">
        <v>2</v>
      </c>
      <c r="O276" s="1">
        <v>0</v>
      </c>
      <c r="P276" s="1">
        <v>0</v>
      </c>
      <c r="Q276" s="1">
        <v>0</v>
      </c>
      <c r="R276" s="1">
        <v>0</v>
      </c>
      <c r="S276" s="1">
        <v>0</v>
      </c>
      <c r="T276" s="1">
        <v>0</v>
      </c>
    </row>
    <row r="277" spans="1:23" ht="69.95" customHeight="1" x14ac:dyDescent="0.25">
      <c r="A277" s="1">
        <v>12</v>
      </c>
      <c r="B277" s="1">
        <v>104868474</v>
      </c>
      <c r="C277" s="1" t="s">
        <v>804</v>
      </c>
      <c r="D277" s="1" t="s">
        <v>322</v>
      </c>
      <c r="E277" s="1" t="s">
        <v>324</v>
      </c>
      <c r="F277" s="1" t="s">
        <v>4</v>
      </c>
      <c r="G277" s="1" t="s">
        <v>323</v>
      </c>
      <c r="H277" s="8">
        <v>5.9</v>
      </c>
      <c r="I277" s="1" t="s">
        <v>1004</v>
      </c>
      <c r="J277" s="27">
        <v>5.9</v>
      </c>
      <c r="K277" s="28">
        <v>1.18</v>
      </c>
      <c r="L277" s="1">
        <v>0.2</v>
      </c>
      <c r="M277" s="1">
        <v>1</v>
      </c>
      <c r="N277" s="1">
        <v>1</v>
      </c>
      <c r="O277" s="1">
        <v>0</v>
      </c>
      <c r="P277" s="1">
        <v>0</v>
      </c>
      <c r="Q277" s="1">
        <v>0</v>
      </c>
      <c r="R277" s="1">
        <v>0</v>
      </c>
      <c r="S277" s="1">
        <v>0</v>
      </c>
      <c r="T277" s="1">
        <v>0</v>
      </c>
    </row>
    <row r="278" spans="1:23" ht="69.95" customHeight="1" x14ac:dyDescent="0.25">
      <c r="A278" s="1">
        <v>13</v>
      </c>
      <c r="B278" s="1">
        <v>104867939</v>
      </c>
      <c r="C278" s="1" t="s">
        <v>866</v>
      </c>
      <c r="D278" s="1" t="s">
        <v>328</v>
      </c>
      <c r="E278" s="1" t="s">
        <v>91</v>
      </c>
      <c r="F278" s="1" t="s">
        <v>6</v>
      </c>
      <c r="G278" s="1" t="s">
        <v>329</v>
      </c>
      <c r="H278" s="8">
        <v>4.8</v>
      </c>
      <c r="I278" s="1" t="s">
        <v>1003</v>
      </c>
      <c r="J278" s="31">
        <v>0</v>
      </c>
      <c r="K278" s="31">
        <v>0</v>
      </c>
      <c r="L278" s="1">
        <v>1</v>
      </c>
      <c r="M278" s="1">
        <v>1</v>
      </c>
      <c r="N278" s="1">
        <v>2</v>
      </c>
      <c r="O278" s="1">
        <v>0</v>
      </c>
      <c r="P278" s="1">
        <v>0</v>
      </c>
      <c r="Q278" s="1">
        <v>0</v>
      </c>
      <c r="R278" s="1">
        <v>0</v>
      </c>
      <c r="S278" s="1">
        <v>0</v>
      </c>
      <c r="T278" s="1">
        <v>0</v>
      </c>
    </row>
    <row r="279" spans="1:23" ht="69.95" customHeight="1" x14ac:dyDescent="0.25">
      <c r="A279" s="1">
        <v>14</v>
      </c>
      <c r="B279" s="1">
        <v>104867798</v>
      </c>
      <c r="C279" s="1" t="s">
        <v>804</v>
      </c>
      <c r="D279" s="1" t="s">
        <v>330</v>
      </c>
      <c r="E279" s="1" t="s">
        <v>91</v>
      </c>
      <c r="F279" s="1" t="s">
        <v>6</v>
      </c>
      <c r="G279" s="1" t="s">
        <v>331</v>
      </c>
      <c r="H279" s="8">
        <v>4.8</v>
      </c>
      <c r="I279" s="1" t="s">
        <v>1003</v>
      </c>
      <c r="J279" s="31">
        <v>0</v>
      </c>
      <c r="K279" s="31">
        <v>0</v>
      </c>
      <c r="L279" s="1">
        <v>1</v>
      </c>
      <c r="M279" s="1">
        <v>1</v>
      </c>
      <c r="N279" s="1">
        <v>1</v>
      </c>
      <c r="O279" s="1">
        <v>0</v>
      </c>
      <c r="P279" s="1">
        <v>0</v>
      </c>
      <c r="Q279" s="1">
        <v>0</v>
      </c>
      <c r="R279" s="1">
        <v>0</v>
      </c>
      <c r="S279" s="1">
        <v>0</v>
      </c>
      <c r="T279" s="1">
        <v>0</v>
      </c>
    </row>
    <row r="280" spans="1:23" ht="69.95" customHeight="1" x14ac:dyDescent="0.25">
      <c r="A280" s="1">
        <v>15</v>
      </c>
      <c r="B280" s="1">
        <v>104867464</v>
      </c>
      <c r="C280" s="1" t="s">
        <v>866</v>
      </c>
      <c r="D280" s="1" t="s">
        <v>332</v>
      </c>
      <c r="E280" s="1" t="s">
        <v>334</v>
      </c>
      <c r="F280" s="1" t="s">
        <v>4</v>
      </c>
      <c r="G280" s="1" t="s">
        <v>333</v>
      </c>
      <c r="H280" s="8">
        <v>3.8</v>
      </c>
      <c r="I280" s="1" t="s">
        <v>1004</v>
      </c>
      <c r="J280" s="27">
        <v>3.8</v>
      </c>
      <c r="K280" s="28">
        <v>0.76</v>
      </c>
      <c r="L280" s="1">
        <v>0.2</v>
      </c>
      <c r="M280" s="1">
        <v>1</v>
      </c>
      <c r="N280" s="1">
        <v>2</v>
      </c>
      <c r="O280" s="1">
        <v>0</v>
      </c>
      <c r="P280" s="1">
        <v>0</v>
      </c>
      <c r="Q280" s="1">
        <v>0</v>
      </c>
      <c r="R280" s="1">
        <v>0</v>
      </c>
      <c r="S280" s="1">
        <v>0</v>
      </c>
      <c r="T280" s="1">
        <v>0</v>
      </c>
    </row>
    <row r="281" spans="1:23" s="25" customFormat="1" ht="69.95" customHeight="1" x14ac:dyDescent="0.25">
      <c r="A281" s="1">
        <v>16</v>
      </c>
      <c r="B281" s="25">
        <v>104794417</v>
      </c>
      <c r="C281" s="25" t="s">
        <v>976</v>
      </c>
      <c r="D281" s="25" t="s">
        <v>401</v>
      </c>
      <c r="E281" s="25" t="s">
        <v>403</v>
      </c>
      <c r="F281" s="25" t="s">
        <v>4</v>
      </c>
      <c r="G281" s="25" t="s">
        <v>402</v>
      </c>
      <c r="H281" s="26">
        <v>4.4000000000000004</v>
      </c>
      <c r="I281" s="25" t="s">
        <v>1004</v>
      </c>
      <c r="J281" s="28">
        <v>4.4000000000000004</v>
      </c>
      <c r="K281" s="28">
        <v>4.4000000000000004</v>
      </c>
      <c r="L281" s="25">
        <v>1</v>
      </c>
      <c r="M281" s="25">
        <v>3</v>
      </c>
      <c r="N281" s="25">
        <v>6</v>
      </c>
      <c r="O281" s="25">
        <v>1</v>
      </c>
      <c r="P281" s="25">
        <v>0</v>
      </c>
      <c r="Q281" s="25">
        <v>0</v>
      </c>
      <c r="R281" s="25">
        <v>1</v>
      </c>
      <c r="S281" s="25">
        <v>0</v>
      </c>
      <c r="T281" s="25">
        <v>1</v>
      </c>
      <c r="U281" s="1"/>
      <c r="V281" s="1"/>
      <c r="W281" s="1"/>
    </row>
    <row r="282" spans="1:23" ht="69.95" customHeight="1" x14ac:dyDescent="0.25">
      <c r="A282" s="1">
        <v>17</v>
      </c>
      <c r="B282" s="1">
        <v>104792056</v>
      </c>
      <c r="C282" s="1" t="s">
        <v>816</v>
      </c>
      <c r="D282" s="1" t="s">
        <v>409</v>
      </c>
      <c r="E282" s="1" t="s">
        <v>91</v>
      </c>
      <c r="F282" s="1" t="s">
        <v>6</v>
      </c>
      <c r="G282" s="1" t="s">
        <v>410</v>
      </c>
      <c r="H282" s="8">
        <v>4.8</v>
      </c>
      <c r="I282" s="1" t="s">
        <v>1003</v>
      </c>
      <c r="J282" s="31">
        <v>0</v>
      </c>
      <c r="K282" s="31">
        <v>0</v>
      </c>
      <c r="L282" s="1">
        <v>1</v>
      </c>
      <c r="M282" s="1">
        <v>0</v>
      </c>
      <c r="N282" s="1">
        <v>1</v>
      </c>
      <c r="O282" s="1">
        <v>0</v>
      </c>
      <c r="P282" s="1">
        <v>0</v>
      </c>
      <c r="Q282" s="1">
        <v>0</v>
      </c>
      <c r="R282" s="1">
        <v>0</v>
      </c>
      <c r="S282" s="1">
        <v>0</v>
      </c>
      <c r="T282" s="1">
        <v>0</v>
      </c>
      <c r="U282" s="25"/>
      <c r="V282" s="25"/>
      <c r="W282" s="25"/>
    </row>
    <row r="283" spans="1:23" ht="69.95" customHeight="1" x14ac:dyDescent="0.25">
      <c r="A283" s="1">
        <v>18</v>
      </c>
      <c r="B283" s="1">
        <v>104791760</v>
      </c>
      <c r="C283" s="1" t="s">
        <v>816</v>
      </c>
      <c r="D283" s="1" t="s">
        <v>411</v>
      </c>
      <c r="E283" s="1" t="s">
        <v>187</v>
      </c>
      <c r="F283" s="1" t="s">
        <v>4</v>
      </c>
      <c r="G283" s="1" t="s">
        <v>412</v>
      </c>
      <c r="H283" s="8">
        <v>2.6</v>
      </c>
      <c r="I283" s="1" t="s">
        <v>1004</v>
      </c>
      <c r="J283" s="27">
        <v>2.6</v>
      </c>
      <c r="K283" s="28">
        <v>0.52</v>
      </c>
      <c r="L283" s="1">
        <v>0.2</v>
      </c>
      <c r="M283" s="1">
        <v>0</v>
      </c>
      <c r="N283" s="1">
        <v>1</v>
      </c>
      <c r="O283" s="1">
        <v>0</v>
      </c>
      <c r="P283" s="1">
        <v>0</v>
      </c>
      <c r="Q283" s="1">
        <v>0</v>
      </c>
      <c r="R283" s="1">
        <v>0</v>
      </c>
      <c r="S283" s="1">
        <v>0</v>
      </c>
      <c r="T283" s="1">
        <v>0</v>
      </c>
      <c r="U283" s="25"/>
      <c r="V283" s="25"/>
      <c r="W283" s="25"/>
    </row>
    <row r="284" spans="1:23" ht="69.95" customHeight="1" x14ac:dyDescent="0.25">
      <c r="A284" s="1">
        <v>19</v>
      </c>
      <c r="B284" s="1">
        <v>104790777</v>
      </c>
      <c r="C284" s="1" t="s">
        <v>816</v>
      </c>
      <c r="D284" s="1" t="s">
        <v>413</v>
      </c>
      <c r="E284" s="1" t="s">
        <v>112</v>
      </c>
      <c r="F284" s="1" t="s">
        <v>4</v>
      </c>
      <c r="G284" s="1" t="s">
        <v>414</v>
      </c>
      <c r="H284" s="8">
        <v>5.7</v>
      </c>
      <c r="I284" s="1" t="s">
        <v>1004</v>
      </c>
      <c r="J284" s="27">
        <v>5.7</v>
      </c>
      <c r="K284" s="28">
        <v>1.1399999999999999</v>
      </c>
      <c r="L284" s="1">
        <v>0.2</v>
      </c>
      <c r="M284" s="1">
        <v>0</v>
      </c>
      <c r="N284" s="1">
        <v>1</v>
      </c>
      <c r="O284" s="1">
        <v>0</v>
      </c>
      <c r="P284" s="1">
        <v>0</v>
      </c>
      <c r="Q284" s="1">
        <v>0</v>
      </c>
      <c r="R284" s="1">
        <v>0</v>
      </c>
      <c r="S284" s="1">
        <v>0</v>
      </c>
      <c r="T284" s="1">
        <v>0</v>
      </c>
    </row>
    <row r="285" spans="1:23" s="25" customFormat="1" ht="69.95" customHeight="1" x14ac:dyDescent="0.25">
      <c r="A285" s="1">
        <v>20</v>
      </c>
      <c r="B285" s="25">
        <v>104667085</v>
      </c>
      <c r="C285" s="25" t="s">
        <v>825</v>
      </c>
      <c r="D285" s="25" t="s">
        <v>461</v>
      </c>
      <c r="E285" s="25" t="s">
        <v>334</v>
      </c>
      <c r="F285" s="25" t="s">
        <v>4</v>
      </c>
      <c r="G285" s="25" t="s">
        <v>462</v>
      </c>
      <c r="H285" s="26">
        <v>3.8</v>
      </c>
      <c r="I285" s="25" t="s">
        <v>1004</v>
      </c>
      <c r="J285" s="28">
        <v>3.8</v>
      </c>
      <c r="K285" s="28">
        <v>0.76</v>
      </c>
      <c r="L285" s="25">
        <v>0.2</v>
      </c>
      <c r="M285" s="25">
        <v>0</v>
      </c>
      <c r="N285" s="25">
        <v>1</v>
      </c>
      <c r="O285" s="25">
        <v>0</v>
      </c>
      <c r="P285" s="25">
        <v>0</v>
      </c>
      <c r="Q285" s="25">
        <v>0</v>
      </c>
      <c r="R285" s="25">
        <v>1</v>
      </c>
      <c r="S285" s="25">
        <v>0</v>
      </c>
      <c r="T285" s="25">
        <v>0</v>
      </c>
      <c r="U285" s="1"/>
      <c r="V285" s="1"/>
      <c r="W285" s="1"/>
    </row>
    <row r="286" spans="1:23" ht="69.95" customHeight="1" x14ac:dyDescent="0.25">
      <c r="A286" s="1">
        <v>21</v>
      </c>
      <c r="B286" s="1">
        <v>103875143</v>
      </c>
      <c r="C286" s="1" t="s">
        <v>921</v>
      </c>
      <c r="D286" s="1" t="s">
        <v>587</v>
      </c>
      <c r="E286" s="1" t="s">
        <v>403</v>
      </c>
      <c r="F286" s="1" t="s">
        <v>4</v>
      </c>
      <c r="G286" s="1" t="s">
        <v>588</v>
      </c>
      <c r="H286" s="8">
        <v>4.4000000000000004</v>
      </c>
      <c r="I286" s="1" t="s">
        <v>1004</v>
      </c>
      <c r="J286" s="27">
        <v>4.4000000000000004</v>
      </c>
      <c r="K286" s="28">
        <v>4.4000000000000004</v>
      </c>
      <c r="L286" s="1">
        <v>1</v>
      </c>
      <c r="M286" s="1">
        <v>0</v>
      </c>
      <c r="N286" s="1">
        <v>4</v>
      </c>
      <c r="O286" s="1">
        <v>0</v>
      </c>
      <c r="P286" s="1">
        <v>0</v>
      </c>
      <c r="Q286" s="1">
        <v>0</v>
      </c>
      <c r="R286" s="1">
        <v>0</v>
      </c>
      <c r="S286" s="1">
        <v>0</v>
      </c>
      <c r="T286" s="1">
        <v>1</v>
      </c>
    </row>
    <row r="287" spans="1:23" ht="69.95" customHeight="1" x14ac:dyDescent="0.25">
      <c r="A287" s="1">
        <v>22</v>
      </c>
      <c r="B287" s="1">
        <v>103810102</v>
      </c>
      <c r="C287" s="1" t="s">
        <v>977</v>
      </c>
      <c r="D287" s="1" t="s">
        <v>614</v>
      </c>
      <c r="E287" s="1" t="s">
        <v>91</v>
      </c>
      <c r="F287" s="1" t="s">
        <v>6</v>
      </c>
      <c r="G287" s="1" t="s">
        <v>615</v>
      </c>
      <c r="H287" s="8">
        <v>4.8</v>
      </c>
      <c r="I287" s="1" t="s">
        <v>1003</v>
      </c>
      <c r="J287" s="31">
        <v>0</v>
      </c>
      <c r="K287" s="31">
        <v>0</v>
      </c>
      <c r="L287" s="1">
        <v>1</v>
      </c>
      <c r="M287" s="1">
        <v>1</v>
      </c>
      <c r="N287" s="1">
        <v>3</v>
      </c>
      <c r="O287" s="1">
        <v>0</v>
      </c>
      <c r="P287" s="1">
        <v>1</v>
      </c>
      <c r="Q287" s="1">
        <v>0</v>
      </c>
      <c r="R287" s="1">
        <v>0</v>
      </c>
      <c r="S287" s="1">
        <v>0</v>
      </c>
      <c r="T287" s="1">
        <v>0</v>
      </c>
    </row>
    <row r="288" spans="1:23" ht="69.95" customHeight="1" x14ac:dyDescent="0.25">
      <c r="A288" s="1">
        <v>23</v>
      </c>
      <c r="B288" s="1">
        <v>103836759</v>
      </c>
      <c r="C288" s="1" t="s">
        <v>978</v>
      </c>
      <c r="D288" s="1" t="s">
        <v>603</v>
      </c>
      <c r="E288" s="1" t="s">
        <v>605</v>
      </c>
      <c r="F288" s="1" t="s">
        <v>4</v>
      </c>
      <c r="G288" s="1" t="s">
        <v>604</v>
      </c>
      <c r="H288" s="8">
        <v>4</v>
      </c>
      <c r="I288" s="1" t="s">
        <v>1004</v>
      </c>
      <c r="J288" s="27">
        <v>4</v>
      </c>
      <c r="K288" s="28">
        <v>4</v>
      </c>
      <c r="L288" s="1">
        <v>1</v>
      </c>
      <c r="M288" s="1">
        <v>2</v>
      </c>
      <c r="N288" s="1">
        <v>3</v>
      </c>
      <c r="O288" s="1">
        <v>0</v>
      </c>
      <c r="P288" s="1">
        <v>1</v>
      </c>
      <c r="Q288" s="1">
        <v>0</v>
      </c>
      <c r="R288" s="1">
        <v>1</v>
      </c>
      <c r="S288" s="1">
        <v>1</v>
      </c>
      <c r="T288" s="1">
        <v>0</v>
      </c>
    </row>
    <row r="289" spans="1:23" s="25" customFormat="1" ht="69.95" customHeight="1" x14ac:dyDescent="0.25">
      <c r="A289" s="25">
        <v>24</v>
      </c>
      <c r="B289" s="25">
        <v>103514164</v>
      </c>
      <c r="C289" s="25" t="s">
        <v>800</v>
      </c>
      <c r="D289" s="25" t="s">
        <v>636</v>
      </c>
      <c r="E289" s="25" t="s">
        <v>638</v>
      </c>
      <c r="F289" s="25" t="s">
        <v>4</v>
      </c>
      <c r="G289" s="25" t="s">
        <v>637</v>
      </c>
      <c r="H289" s="26">
        <v>3.1</v>
      </c>
      <c r="I289" s="1" t="s">
        <v>1004</v>
      </c>
      <c r="J289" s="26">
        <v>3.1</v>
      </c>
      <c r="K289" s="28">
        <v>0.62</v>
      </c>
      <c r="L289" s="25">
        <v>0.2</v>
      </c>
      <c r="M289" s="25">
        <v>0</v>
      </c>
      <c r="N289" s="25">
        <v>1</v>
      </c>
      <c r="O289" s="25">
        <v>0</v>
      </c>
      <c r="P289" s="25">
        <v>0</v>
      </c>
      <c r="Q289" s="25">
        <v>0</v>
      </c>
      <c r="R289" s="25">
        <v>0</v>
      </c>
      <c r="S289" s="25">
        <v>0</v>
      </c>
      <c r="T289" s="25">
        <v>0</v>
      </c>
      <c r="U289" s="1"/>
      <c r="V289" s="1"/>
      <c r="W289" s="1"/>
    </row>
    <row r="290" spans="1:23" ht="69.95" customHeight="1" x14ac:dyDescent="0.25">
      <c r="A290" s="1">
        <v>25</v>
      </c>
      <c r="B290" s="1">
        <v>103518268</v>
      </c>
      <c r="C290" s="1" t="s">
        <v>974</v>
      </c>
      <c r="D290" s="1" t="s">
        <v>632</v>
      </c>
      <c r="E290" s="1" t="s">
        <v>91</v>
      </c>
      <c r="F290" s="1" t="s">
        <v>6</v>
      </c>
      <c r="G290" s="1" t="s">
        <v>633</v>
      </c>
      <c r="H290" s="8">
        <v>4.8</v>
      </c>
      <c r="I290" s="1" t="s">
        <v>1003</v>
      </c>
      <c r="J290" s="31">
        <v>0</v>
      </c>
      <c r="K290" s="31">
        <v>0</v>
      </c>
      <c r="L290" s="1">
        <v>1</v>
      </c>
      <c r="M290" s="1">
        <v>2</v>
      </c>
      <c r="N290" s="1">
        <v>3</v>
      </c>
      <c r="O290" s="1">
        <v>1</v>
      </c>
      <c r="P290" s="1">
        <v>0</v>
      </c>
      <c r="Q290" s="1">
        <v>0</v>
      </c>
      <c r="R290" s="1">
        <v>0</v>
      </c>
      <c r="S290" s="1">
        <v>0</v>
      </c>
      <c r="T290" s="1">
        <v>1</v>
      </c>
    </row>
    <row r="291" spans="1:23" ht="69.95" customHeight="1" x14ac:dyDescent="0.25">
      <c r="A291" s="1">
        <v>26</v>
      </c>
      <c r="B291" s="1">
        <v>102716863</v>
      </c>
      <c r="C291" s="1" t="s">
        <v>912</v>
      </c>
      <c r="D291" s="1" t="s">
        <v>665</v>
      </c>
      <c r="E291" s="1" t="s">
        <v>200</v>
      </c>
      <c r="F291" s="1" t="s">
        <v>10</v>
      </c>
      <c r="G291" s="1" t="s">
        <v>666</v>
      </c>
      <c r="H291" s="8">
        <v>1.2</v>
      </c>
      <c r="I291" s="1" t="s">
        <v>1003</v>
      </c>
      <c r="J291" s="31">
        <v>0</v>
      </c>
      <c r="K291" s="31">
        <v>0</v>
      </c>
      <c r="L291" s="1">
        <v>1</v>
      </c>
      <c r="M291" s="1">
        <v>0</v>
      </c>
      <c r="N291" s="1">
        <v>1</v>
      </c>
      <c r="O291" s="1">
        <v>0</v>
      </c>
      <c r="P291" s="1">
        <v>0</v>
      </c>
      <c r="Q291" s="1">
        <v>0</v>
      </c>
      <c r="R291" s="1">
        <v>0</v>
      </c>
      <c r="S291" s="1">
        <v>0</v>
      </c>
      <c r="T291" s="1">
        <v>0</v>
      </c>
    </row>
    <row r="292" spans="1:23" ht="69.95" customHeight="1" x14ac:dyDescent="0.25">
      <c r="A292" s="1">
        <v>27</v>
      </c>
      <c r="B292" s="1">
        <v>123986968</v>
      </c>
      <c r="C292" s="1" t="s">
        <v>912</v>
      </c>
      <c r="D292" s="1" t="s">
        <v>1014</v>
      </c>
      <c r="E292" s="1" t="s">
        <v>98</v>
      </c>
      <c r="F292" s="1" t="s">
        <v>4</v>
      </c>
      <c r="G292" s="1" t="s">
        <v>1015</v>
      </c>
      <c r="H292" s="8">
        <v>2.1</v>
      </c>
      <c r="I292" s="1" t="s">
        <v>1004</v>
      </c>
      <c r="J292" s="27">
        <v>2.1</v>
      </c>
      <c r="K292" s="28">
        <v>0.42</v>
      </c>
      <c r="L292" s="1">
        <v>0.2</v>
      </c>
      <c r="M292" s="1">
        <v>0</v>
      </c>
      <c r="N292" s="1">
        <v>1</v>
      </c>
      <c r="O292" s="1">
        <v>0</v>
      </c>
      <c r="P292" s="1">
        <v>0</v>
      </c>
      <c r="Q292" s="1">
        <v>0</v>
      </c>
      <c r="R292" s="1">
        <v>0</v>
      </c>
      <c r="S292" s="1">
        <v>0</v>
      </c>
      <c r="T292" s="1">
        <v>0</v>
      </c>
      <c r="U292" s="25"/>
      <c r="V292" s="25"/>
      <c r="W292" s="25"/>
    </row>
    <row r="293" spans="1:23" s="25" customFormat="1" ht="69.95" customHeight="1" x14ac:dyDescent="0.25">
      <c r="A293" s="25">
        <v>27.5</v>
      </c>
      <c r="B293" s="25">
        <v>104792587</v>
      </c>
      <c r="C293" s="25" t="s">
        <v>815</v>
      </c>
      <c r="D293" s="25" t="s">
        <v>407</v>
      </c>
      <c r="E293" s="25" t="s">
        <v>155</v>
      </c>
      <c r="F293" s="25" t="s">
        <v>4</v>
      </c>
      <c r="G293" s="25" t="s">
        <v>408</v>
      </c>
      <c r="H293" s="26">
        <v>2.4500000000000002</v>
      </c>
      <c r="I293" s="25" t="s">
        <v>1004</v>
      </c>
      <c r="J293" s="27">
        <v>2.4500000000000002</v>
      </c>
      <c r="K293" s="28">
        <v>0.48</v>
      </c>
      <c r="L293" s="25">
        <v>0.2</v>
      </c>
      <c r="M293" s="25">
        <v>0</v>
      </c>
      <c r="N293" s="25">
        <v>1</v>
      </c>
      <c r="O293" s="25">
        <v>0</v>
      </c>
      <c r="P293" s="25">
        <v>0</v>
      </c>
      <c r="Q293" s="25">
        <v>0</v>
      </c>
      <c r="R293" s="25">
        <v>0</v>
      </c>
      <c r="S293" s="25">
        <v>0</v>
      </c>
      <c r="T293" s="25">
        <v>0</v>
      </c>
    </row>
    <row r="294" spans="1:23" s="9" customFormat="1" ht="69.95" customHeight="1" x14ac:dyDescent="0.25">
      <c r="A294" s="9">
        <v>27.5</v>
      </c>
      <c r="B294" s="9" t="s">
        <v>906</v>
      </c>
      <c r="H294" s="12">
        <f>SUM(H266:H293)</f>
        <v>115.44999999999999</v>
      </c>
      <c r="I294" s="35"/>
      <c r="J294" s="35">
        <f>SUM(J266:J293)</f>
        <v>68.749999999999986</v>
      </c>
      <c r="K294" s="36">
        <f>SUM(K266:K293)</f>
        <v>28.540000000000006</v>
      </c>
      <c r="L294" s="35"/>
      <c r="M294" s="9">
        <f t="shared" ref="M294:T294" si="16">SUM(M266:M293)</f>
        <v>17</v>
      </c>
      <c r="N294" s="9">
        <f t="shared" si="16"/>
        <v>47</v>
      </c>
      <c r="O294" s="17">
        <f t="shared" si="16"/>
        <v>3</v>
      </c>
      <c r="P294" s="17">
        <f t="shared" si="16"/>
        <v>2</v>
      </c>
      <c r="Q294" s="17">
        <f t="shared" si="16"/>
        <v>0</v>
      </c>
      <c r="R294" s="17">
        <f t="shared" si="16"/>
        <v>4</v>
      </c>
      <c r="S294" s="17">
        <f t="shared" si="16"/>
        <v>1</v>
      </c>
      <c r="T294" s="17">
        <f t="shared" si="16"/>
        <v>4</v>
      </c>
      <c r="U294" s="7"/>
      <c r="V294" s="7"/>
      <c r="W294" s="7"/>
    </row>
    <row r="295" spans="1:23" s="25" customFormat="1" ht="69.95" customHeight="1" x14ac:dyDescent="0.25">
      <c r="A295" s="25">
        <v>1</v>
      </c>
      <c r="B295" s="25">
        <v>113276023</v>
      </c>
      <c r="C295" s="25" t="s">
        <v>746</v>
      </c>
      <c r="D295" s="25" t="s">
        <v>64</v>
      </c>
      <c r="F295" s="25" t="s">
        <v>65</v>
      </c>
      <c r="G295" s="25" t="s">
        <v>66</v>
      </c>
      <c r="H295" s="26"/>
      <c r="I295" s="25" t="s">
        <v>1003</v>
      </c>
      <c r="J295" s="31">
        <v>0</v>
      </c>
      <c r="K295" s="31">
        <v>0</v>
      </c>
      <c r="L295" s="25">
        <v>1</v>
      </c>
      <c r="M295" s="25">
        <v>1</v>
      </c>
      <c r="N295" s="25">
        <v>0</v>
      </c>
      <c r="O295" s="25">
        <v>0</v>
      </c>
      <c r="P295" s="25">
        <v>0</v>
      </c>
      <c r="Q295" s="25">
        <v>0</v>
      </c>
      <c r="R295" s="25">
        <v>0</v>
      </c>
      <c r="S295" s="25">
        <v>0</v>
      </c>
      <c r="T295" s="25">
        <v>0</v>
      </c>
      <c r="U295" s="43"/>
      <c r="V295" s="43"/>
      <c r="W295" s="43"/>
    </row>
    <row r="296" spans="1:23" s="9" customFormat="1" ht="69.95" customHeight="1" x14ac:dyDescent="0.25">
      <c r="A296" s="9">
        <v>1</v>
      </c>
      <c r="B296" s="3" t="s">
        <v>907</v>
      </c>
      <c r="H296" s="37">
        <f>SUM(H295)</f>
        <v>0</v>
      </c>
      <c r="I296" s="35"/>
      <c r="J296" s="35">
        <f>SUM(J295)</f>
        <v>0</v>
      </c>
      <c r="K296" s="51">
        <f>SUM(K295)</f>
        <v>0</v>
      </c>
      <c r="L296" s="35"/>
      <c r="M296" s="9">
        <f t="shared" ref="M296:T296" si="17">SUM(M295)</f>
        <v>1</v>
      </c>
      <c r="N296" s="9">
        <f t="shared" si="17"/>
        <v>0</v>
      </c>
      <c r="O296" s="17">
        <f t="shared" si="17"/>
        <v>0</v>
      </c>
      <c r="P296" s="17">
        <f t="shared" si="17"/>
        <v>0</v>
      </c>
      <c r="Q296" s="17">
        <f t="shared" si="17"/>
        <v>0</v>
      </c>
      <c r="R296" s="17">
        <f t="shared" si="17"/>
        <v>0</v>
      </c>
      <c r="S296" s="17">
        <f t="shared" si="17"/>
        <v>0</v>
      </c>
      <c r="T296" s="17">
        <f t="shared" si="17"/>
        <v>0</v>
      </c>
      <c r="U296" s="7"/>
      <c r="V296" s="7"/>
      <c r="W296" s="7"/>
    </row>
    <row r="297" spans="1:23" ht="69.95" customHeight="1" x14ac:dyDescent="0.25">
      <c r="A297" s="1">
        <v>1</v>
      </c>
      <c r="B297" s="1">
        <v>106278405</v>
      </c>
      <c r="C297" s="1" t="s">
        <v>778</v>
      </c>
      <c r="D297" s="1" t="s">
        <v>198</v>
      </c>
      <c r="E297" s="1" t="s">
        <v>200</v>
      </c>
      <c r="F297" s="1" t="s">
        <v>4</v>
      </c>
      <c r="G297" s="1" t="s">
        <v>199</v>
      </c>
      <c r="H297" s="8">
        <v>1.2</v>
      </c>
      <c r="I297" s="1" t="s">
        <v>1004</v>
      </c>
      <c r="J297" s="27">
        <v>1.2</v>
      </c>
      <c r="K297" s="28">
        <v>0.24</v>
      </c>
      <c r="L297" s="1">
        <v>0.2</v>
      </c>
      <c r="M297" s="1">
        <v>0</v>
      </c>
      <c r="N297" s="1">
        <v>1</v>
      </c>
      <c r="O297" s="1">
        <v>0</v>
      </c>
      <c r="P297" s="1">
        <v>0</v>
      </c>
      <c r="Q297" s="1">
        <v>0</v>
      </c>
      <c r="R297" s="1">
        <v>0</v>
      </c>
      <c r="S297" s="1">
        <v>0</v>
      </c>
      <c r="T297" s="1">
        <v>0</v>
      </c>
    </row>
    <row r="298" spans="1:23" ht="69.95" customHeight="1" x14ac:dyDescent="0.25">
      <c r="A298" s="1">
        <v>2</v>
      </c>
      <c r="B298" s="1">
        <v>104695157</v>
      </c>
      <c r="C298" s="1" t="s">
        <v>821</v>
      </c>
      <c r="D298" s="1" t="s">
        <v>439</v>
      </c>
      <c r="E298" s="1" t="s">
        <v>441</v>
      </c>
      <c r="F298" s="1" t="s">
        <v>4</v>
      </c>
      <c r="G298" s="1" t="s">
        <v>440</v>
      </c>
      <c r="H298" s="8">
        <v>30.9</v>
      </c>
      <c r="I298" s="1" t="s">
        <v>1004</v>
      </c>
      <c r="J298" s="27">
        <v>30.9</v>
      </c>
      <c r="K298" s="28">
        <v>6.18</v>
      </c>
      <c r="L298" s="1">
        <v>0.2</v>
      </c>
      <c r="M298" s="1">
        <v>0</v>
      </c>
      <c r="N298" s="1">
        <v>1</v>
      </c>
      <c r="O298" s="1">
        <v>0</v>
      </c>
      <c r="P298" s="1">
        <v>0</v>
      </c>
      <c r="Q298" s="1">
        <v>0</v>
      </c>
      <c r="R298" s="1">
        <v>0</v>
      </c>
      <c r="S298" s="1">
        <v>0</v>
      </c>
      <c r="T298" s="1">
        <v>0</v>
      </c>
    </row>
    <row r="299" spans="1:23" ht="69.95" customHeight="1" x14ac:dyDescent="0.25">
      <c r="A299" s="1">
        <v>3</v>
      </c>
      <c r="B299" s="1">
        <v>104553056</v>
      </c>
      <c r="C299" s="1" t="s">
        <v>778</v>
      </c>
      <c r="D299" s="1" t="s">
        <v>470</v>
      </c>
      <c r="E299" s="1" t="s">
        <v>267</v>
      </c>
      <c r="F299" s="1" t="s">
        <v>6</v>
      </c>
      <c r="G299" s="1" t="s">
        <v>471</v>
      </c>
      <c r="H299" s="8">
        <v>13</v>
      </c>
      <c r="I299" s="1" t="s">
        <v>1003</v>
      </c>
      <c r="J299" s="31">
        <v>0</v>
      </c>
      <c r="K299" s="31">
        <v>0</v>
      </c>
      <c r="L299" s="1">
        <v>1</v>
      </c>
      <c r="M299" s="1">
        <v>0</v>
      </c>
      <c r="N299" s="1">
        <v>1</v>
      </c>
      <c r="O299" s="1">
        <v>0</v>
      </c>
      <c r="P299" s="1">
        <v>0</v>
      </c>
      <c r="Q299" s="1">
        <v>0</v>
      </c>
      <c r="R299" s="1">
        <v>0</v>
      </c>
      <c r="S299" s="1">
        <v>0</v>
      </c>
      <c r="T299" s="1">
        <v>0</v>
      </c>
    </row>
    <row r="300" spans="1:23" s="25" customFormat="1" ht="69.95" customHeight="1" x14ac:dyDescent="0.25">
      <c r="A300" s="25">
        <v>3.5</v>
      </c>
      <c r="B300" s="25">
        <v>106288198</v>
      </c>
      <c r="C300" s="25" t="s">
        <v>776</v>
      </c>
      <c r="D300" s="25" t="s">
        <v>190</v>
      </c>
      <c r="E300" s="25" t="s">
        <v>192</v>
      </c>
      <c r="F300" s="25" t="s">
        <v>4</v>
      </c>
      <c r="G300" s="25" t="s">
        <v>191</v>
      </c>
      <c r="H300" s="26">
        <v>2.8</v>
      </c>
      <c r="I300" s="25" t="s">
        <v>1004</v>
      </c>
      <c r="J300" s="27">
        <v>2.8</v>
      </c>
      <c r="K300" s="28">
        <v>0.55000000000000004</v>
      </c>
      <c r="L300" s="25">
        <v>0.2</v>
      </c>
      <c r="M300" s="25">
        <v>0</v>
      </c>
      <c r="N300" s="25">
        <v>1</v>
      </c>
      <c r="O300" s="25">
        <v>0</v>
      </c>
      <c r="P300" s="25">
        <v>0</v>
      </c>
      <c r="Q300" s="25">
        <v>0</v>
      </c>
      <c r="R300" s="25">
        <v>0</v>
      </c>
      <c r="S300" s="25">
        <v>0</v>
      </c>
      <c r="T300" s="25">
        <v>0</v>
      </c>
      <c r="U300" s="1"/>
      <c r="V300" s="1"/>
      <c r="W300" s="1"/>
    </row>
    <row r="301" spans="1:23" ht="69.95" customHeight="1" x14ac:dyDescent="0.25">
      <c r="A301" s="1">
        <v>4</v>
      </c>
      <c r="B301" s="1">
        <v>104875636</v>
      </c>
      <c r="C301" s="1" t="s">
        <v>865</v>
      </c>
      <c r="D301" s="1" t="s">
        <v>279</v>
      </c>
      <c r="E301" s="1" t="s">
        <v>281</v>
      </c>
      <c r="F301" s="1" t="s">
        <v>4</v>
      </c>
      <c r="G301" s="1" t="s">
        <v>280</v>
      </c>
      <c r="H301" s="8">
        <v>1.45</v>
      </c>
      <c r="I301" s="1" t="s">
        <v>1004</v>
      </c>
      <c r="J301" s="27">
        <v>1.45</v>
      </c>
      <c r="K301" s="28">
        <v>0.28999999999999998</v>
      </c>
      <c r="L301" s="1">
        <v>0.2</v>
      </c>
      <c r="M301" s="1">
        <v>1</v>
      </c>
      <c r="N301" s="1">
        <v>2</v>
      </c>
      <c r="O301" s="1">
        <v>0</v>
      </c>
      <c r="P301" s="1">
        <v>0</v>
      </c>
      <c r="Q301" s="1">
        <v>0</v>
      </c>
      <c r="R301" s="1">
        <v>0</v>
      </c>
      <c r="S301" s="1">
        <v>0</v>
      </c>
      <c r="T301" s="1">
        <v>0</v>
      </c>
    </row>
    <row r="302" spans="1:23" s="9" customFormat="1" ht="69.95" customHeight="1" x14ac:dyDescent="0.25">
      <c r="A302" s="9">
        <v>4</v>
      </c>
      <c r="B302" s="3" t="s">
        <v>908</v>
      </c>
      <c r="H302" s="12">
        <f>SUM(H297:H301)</f>
        <v>49.35</v>
      </c>
      <c r="I302" s="35"/>
      <c r="J302" s="36">
        <f>SUM(J297:J301)</f>
        <v>36.35</v>
      </c>
      <c r="K302" s="36">
        <f>SUM(K297:K301)</f>
        <v>7.26</v>
      </c>
      <c r="L302" s="35"/>
      <c r="M302" s="9">
        <f t="shared" ref="M302:T302" si="18">SUM(M297:M301)</f>
        <v>1</v>
      </c>
      <c r="N302" s="9">
        <f t="shared" si="18"/>
        <v>6</v>
      </c>
      <c r="O302" s="17">
        <f t="shared" si="18"/>
        <v>0</v>
      </c>
      <c r="P302" s="17">
        <f t="shared" si="18"/>
        <v>0</v>
      </c>
      <c r="Q302" s="17">
        <f t="shared" si="18"/>
        <v>0</v>
      </c>
      <c r="R302" s="17">
        <f t="shared" si="18"/>
        <v>0</v>
      </c>
      <c r="S302" s="17">
        <f t="shared" si="18"/>
        <v>0</v>
      </c>
      <c r="T302" s="17">
        <f t="shared" si="18"/>
        <v>0</v>
      </c>
      <c r="U302" s="24"/>
      <c r="V302" s="24"/>
      <c r="W302" s="24"/>
    </row>
    <row r="303" spans="1:23" s="7" customFormat="1" ht="69.95" customHeight="1" x14ac:dyDescent="0.25">
      <c r="A303" s="7">
        <f>SUM(A294,A296,A302)</f>
        <v>32.5</v>
      </c>
      <c r="B303" s="2" t="s">
        <v>909</v>
      </c>
      <c r="H303" s="13">
        <f>SUM(H302,H296,H294)</f>
        <v>164.79999999999998</v>
      </c>
      <c r="I303" s="33"/>
      <c r="J303" s="34">
        <f>SUM(J302,J296,J294)</f>
        <v>105.1</v>
      </c>
      <c r="K303" s="34">
        <f>SUM(K302,K296,K294)</f>
        <v>35.800000000000004</v>
      </c>
      <c r="L303" s="24"/>
      <c r="M303" s="7">
        <f>SUM(M302,M296,M294)</f>
        <v>19</v>
      </c>
      <c r="N303" s="7">
        <f>SUM(N302,N296,N294)</f>
        <v>53</v>
      </c>
      <c r="O303" s="18">
        <f t="shared" ref="O303:T303" si="19">SUM(O294,O296,O302)</f>
        <v>3</v>
      </c>
      <c r="P303" s="18">
        <f t="shared" si="19"/>
        <v>2</v>
      </c>
      <c r="Q303" s="18">
        <f t="shared" si="19"/>
        <v>0</v>
      </c>
      <c r="R303" s="18">
        <f t="shared" si="19"/>
        <v>4</v>
      </c>
      <c r="S303" s="18">
        <f t="shared" si="19"/>
        <v>1</v>
      </c>
      <c r="T303" s="18">
        <f t="shared" si="19"/>
        <v>4</v>
      </c>
      <c r="U303" s="24"/>
      <c r="V303" s="24"/>
      <c r="W303" s="24"/>
    </row>
    <row r="304" spans="1:23" ht="69.95" customHeight="1" x14ac:dyDescent="0.25">
      <c r="A304" s="1">
        <v>1</v>
      </c>
      <c r="B304" s="1">
        <v>104893126</v>
      </c>
      <c r="C304" s="1" t="s">
        <v>791</v>
      </c>
      <c r="D304" s="1" t="s">
        <v>262</v>
      </c>
      <c r="E304" s="1" t="s">
        <v>264</v>
      </c>
      <c r="F304" s="1" t="s">
        <v>4</v>
      </c>
      <c r="G304" s="1" t="s">
        <v>263</v>
      </c>
      <c r="H304" s="8">
        <v>2</v>
      </c>
      <c r="I304" s="1" t="s">
        <v>1004</v>
      </c>
      <c r="J304" s="27">
        <v>2</v>
      </c>
      <c r="K304" s="28">
        <v>2</v>
      </c>
      <c r="L304" s="1">
        <v>1</v>
      </c>
      <c r="M304" s="1">
        <v>0</v>
      </c>
      <c r="N304" s="1">
        <v>1</v>
      </c>
      <c r="O304" s="1">
        <v>0</v>
      </c>
      <c r="P304" s="1">
        <v>0</v>
      </c>
      <c r="Q304" s="1">
        <v>0</v>
      </c>
      <c r="R304" s="1">
        <v>1</v>
      </c>
      <c r="S304" s="1">
        <v>0</v>
      </c>
      <c r="T304" s="1">
        <v>1</v>
      </c>
    </row>
    <row r="305" spans="1:23" s="7" customFormat="1" ht="69.95" customHeight="1" x14ac:dyDescent="0.25">
      <c r="A305" s="7">
        <v>1</v>
      </c>
      <c r="B305" s="2" t="s">
        <v>910</v>
      </c>
      <c r="H305" s="13">
        <f>SUM(H304)</f>
        <v>2</v>
      </c>
      <c r="I305" s="33"/>
      <c r="J305" s="34">
        <f>SUM(J304)</f>
        <v>2</v>
      </c>
      <c r="K305" s="34">
        <f>SUM(K304)</f>
        <v>2</v>
      </c>
      <c r="L305" s="33"/>
      <c r="M305" s="7">
        <f t="shared" ref="M305:T305" si="20">SUM(M304)</f>
        <v>0</v>
      </c>
      <c r="N305" s="7">
        <f t="shared" si="20"/>
        <v>1</v>
      </c>
      <c r="O305" s="18">
        <f t="shared" si="20"/>
        <v>0</v>
      </c>
      <c r="P305" s="18">
        <f t="shared" si="20"/>
        <v>0</v>
      </c>
      <c r="Q305" s="18">
        <f t="shared" si="20"/>
        <v>0</v>
      </c>
      <c r="R305" s="18">
        <f t="shared" si="20"/>
        <v>1</v>
      </c>
      <c r="S305" s="18">
        <f t="shared" si="20"/>
        <v>0</v>
      </c>
      <c r="T305" s="18">
        <f t="shared" si="20"/>
        <v>1</v>
      </c>
      <c r="U305" s="9"/>
      <c r="V305" s="9"/>
      <c r="W305" s="9"/>
    </row>
    <row r="306" spans="1:23" ht="69.95" customHeight="1" x14ac:dyDescent="0.25">
      <c r="A306" s="1">
        <v>1</v>
      </c>
      <c r="B306" s="1">
        <v>112703427</v>
      </c>
      <c r="C306" s="1" t="s">
        <v>751</v>
      </c>
      <c r="D306" s="1" t="s">
        <v>82</v>
      </c>
      <c r="E306" s="1" t="s">
        <v>84</v>
      </c>
      <c r="F306" s="1" t="s">
        <v>4</v>
      </c>
      <c r="G306" s="1" t="s">
        <v>83</v>
      </c>
      <c r="H306" s="8">
        <v>3.2</v>
      </c>
      <c r="I306" s="1" t="s">
        <v>1004</v>
      </c>
      <c r="J306" s="27">
        <v>3.2</v>
      </c>
      <c r="K306" s="28">
        <v>0.32000000000000012</v>
      </c>
      <c r="L306" s="1">
        <v>0.1</v>
      </c>
      <c r="M306" s="1">
        <v>1</v>
      </c>
      <c r="N306" s="1">
        <v>0</v>
      </c>
      <c r="O306" s="1">
        <v>0</v>
      </c>
      <c r="P306" s="1">
        <v>0</v>
      </c>
      <c r="Q306" s="1">
        <v>0</v>
      </c>
      <c r="R306" s="1">
        <v>0</v>
      </c>
      <c r="S306" s="1">
        <v>0</v>
      </c>
      <c r="T306" s="1">
        <v>0</v>
      </c>
    </row>
    <row r="307" spans="1:23" ht="69.95" customHeight="1" x14ac:dyDescent="0.25">
      <c r="A307" s="25">
        <v>2</v>
      </c>
      <c r="B307" s="1">
        <v>112697849</v>
      </c>
      <c r="C307" s="1" t="s">
        <v>751</v>
      </c>
      <c r="D307" s="1" t="s">
        <v>85</v>
      </c>
      <c r="E307" s="1" t="s">
        <v>87</v>
      </c>
      <c r="F307" s="1" t="s">
        <v>4</v>
      </c>
      <c r="G307" s="1" t="s">
        <v>86</v>
      </c>
      <c r="H307" s="8">
        <v>1.7</v>
      </c>
      <c r="I307" s="1" t="s">
        <v>1004</v>
      </c>
      <c r="J307" s="27">
        <v>1.7</v>
      </c>
      <c r="K307" s="28">
        <v>0.17</v>
      </c>
      <c r="L307" s="1">
        <v>0.1</v>
      </c>
      <c r="M307" s="1">
        <v>1</v>
      </c>
      <c r="N307" s="1">
        <v>0</v>
      </c>
      <c r="O307" s="1">
        <v>0</v>
      </c>
      <c r="P307" s="1">
        <v>0</v>
      </c>
      <c r="Q307" s="1">
        <v>0</v>
      </c>
      <c r="R307" s="1">
        <v>0</v>
      </c>
      <c r="S307" s="1">
        <v>0</v>
      </c>
      <c r="T307" s="1">
        <v>0</v>
      </c>
    </row>
    <row r="308" spans="1:23" ht="69.95" customHeight="1" x14ac:dyDescent="0.25">
      <c r="A308" s="1">
        <v>3</v>
      </c>
      <c r="B308" s="1">
        <v>106796538</v>
      </c>
      <c r="C308" s="1" t="s">
        <v>775</v>
      </c>
      <c r="D308" s="1" t="s">
        <v>183</v>
      </c>
      <c r="E308" s="1" t="s">
        <v>90</v>
      </c>
      <c r="F308" s="1" t="s">
        <v>95</v>
      </c>
      <c r="G308" s="1" t="s">
        <v>184</v>
      </c>
      <c r="H308" s="8">
        <v>21.3</v>
      </c>
      <c r="I308" s="1" t="s">
        <v>1004</v>
      </c>
      <c r="J308" s="27">
        <v>21.3</v>
      </c>
      <c r="K308" s="28">
        <v>4.2600000000000007</v>
      </c>
      <c r="L308" s="1">
        <v>0.2</v>
      </c>
      <c r="M308" s="1">
        <v>1</v>
      </c>
      <c r="N308" s="1">
        <v>0</v>
      </c>
      <c r="O308" s="1">
        <v>0</v>
      </c>
      <c r="P308" s="1">
        <v>0</v>
      </c>
      <c r="Q308" s="1">
        <v>0</v>
      </c>
      <c r="R308" s="1">
        <v>0</v>
      </c>
      <c r="S308" s="1">
        <v>0</v>
      </c>
      <c r="T308" s="1">
        <v>0</v>
      </c>
      <c r="U308" s="25"/>
      <c r="V308" s="25"/>
      <c r="W308" s="25"/>
    </row>
    <row r="309" spans="1:23" ht="69.95" customHeight="1" x14ac:dyDescent="0.25">
      <c r="A309" s="25">
        <v>4</v>
      </c>
      <c r="B309" s="1">
        <v>105483992</v>
      </c>
      <c r="C309" s="1" t="s">
        <v>785</v>
      </c>
      <c r="D309" s="1" t="s">
        <v>232</v>
      </c>
      <c r="E309" s="1" t="s">
        <v>234</v>
      </c>
      <c r="F309" s="1" t="s">
        <v>4</v>
      </c>
      <c r="G309" s="1" t="s">
        <v>233</v>
      </c>
      <c r="H309" s="8">
        <v>3</v>
      </c>
      <c r="I309" s="1" t="s">
        <v>1004</v>
      </c>
      <c r="J309" s="27">
        <v>3</v>
      </c>
      <c r="K309" s="28">
        <v>0.60000000000000009</v>
      </c>
      <c r="L309" s="1">
        <v>0.2</v>
      </c>
      <c r="M309" s="1">
        <v>1</v>
      </c>
      <c r="N309" s="1">
        <v>0</v>
      </c>
      <c r="O309" s="1">
        <v>0</v>
      </c>
      <c r="P309" s="1">
        <v>0</v>
      </c>
      <c r="Q309" s="1">
        <v>0</v>
      </c>
      <c r="R309" s="1">
        <v>0</v>
      </c>
      <c r="S309" s="1">
        <v>0</v>
      </c>
      <c r="T309" s="1">
        <v>0</v>
      </c>
    </row>
    <row r="310" spans="1:23" ht="69.95" customHeight="1" x14ac:dyDescent="0.25">
      <c r="A310" s="1">
        <v>5</v>
      </c>
      <c r="B310" s="1">
        <v>104978440</v>
      </c>
      <c r="C310" s="1" t="s">
        <v>790</v>
      </c>
      <c r="D310" s="1" t="s">
        <v>257</v>
      </c>
      <c r="E310" s="1" t="s">
        <v>259</v>
      </c>
      <c r="F310" s="1" t="s">
        <v>6</v>
      </c>
      <c r="G310" s="1" t="s">
        <v>258</v>
      </c>
      <c r="H310" s="8">
        <v>21.7</v>
      </c>
      <c r="I310" s="1" t="s">
        <v>1003</v>
      </c>
      <c r="J310" s="31">
        <v>0</v>
      </c>
      <c r="K310" s="31">
        <v>0</v>
      </c>
      <c r="L310" s="1">
        <v>1</v>
      </c>
      <c r="M310" s="1">
        <v>1</v>
      </c>
      <c r="N310" s="1">
        <v>0</v>
      </c>
      <c r="O310" s="1">
        <v>0</v>
      </c>
      <c r="P310" s="1">
        <v>0</v>
      </c>
      <c r="Q310" s="1">
        <v>0</v>
      </c>
      <c r="R310" s="1">
        <v>0</v>
      </c>
      <c r="S310" s="1">
        <v>0</v>
      </c>
      <c r="T310" s="1">
        <v>0</v>
      </c>
    </row>
    <row r="311" spans="1:23" ht="69.95" customHeight="1" x14ac:dyDescent="0.25">
      <c r="A311" s="25">
        <v>6</v>
      </c>
      <c r="B311" s="1">
        <v>104697071</v>
      </c>
      <c r="C311" s="1" t="s">
        <v>820</v>
      </c>
      <c r="D311" s="1" t="s">
        <v>436</v>
      </c>
      <c r="E311" s="1" t="s">
        <v>438</v>
      </c>
      <c r="F311" s="1" t="s">
        <v>4</v>
      </c>
      <c r="G311" s="1" t="s">
        <v>437</v>
      </c>
      <c r="H311" s="8">
        <v>3.3</v>
      </c>
      <c r="I311" s="1" t="s">
        <v>1004</v>
      </c>
      <c r="J311" s="27">
        <v>3.3</v>
      </c>
      <c r="K311" s="28">
        <v>0.66</v>
      </c>
      <c r="L311" s="1">
        <v>0.2</v>
      </c>
      <c r="M311" s="1">
        <v>0</v>
      </c>
      <c r="N311" s="1">
        <v>1</v>
      </c>
      <c r="O311" s="1">
        <v>0</v>
      </c>
      <c r="P311" s="1">
        <v>0</v>
      </c>
      <c r="Q311" s="1">
        <v>0</v>
      </c>
      <c r="R311" s="1">
        <v>0</v>
      </c>
      <c r="S311" s="1">
        <v>0</v>
      </c>
      <c r="T311" s="1">
        <v>0</v>
      </c>
    </row>
    <row r="312" spans="1:23" ht="69.95" customHeight="1" x14ac:dyDescent="0.25">
      <c r="A312" s="1">
        <v>7</v>
      </c>
      <c r="B312" s="1">
        <v>104319687</v>
      </c>
      <c r="C312" s="1" t="s">
        <v>830</v>
      </c>
      <c r="D312" s="1" t="s">
        <v>486</v>
      </c>
      <c r="E312" s="1" t="s">
        <v>488</v>
      </c>
      <c r="F312" s="1" t="s">
        <v>4</v>
      </c>
      <c r="G312" s="1" t="s">
        <v>487</v>
      </c>
      <c r="H312" s="8">
        <v>96.3</v>
      </c>
      <c r="I312" s="1" t="s">
        <v>1004</v>
      </c>
      <c r="J312" s="27">
        <v>96.3</v>
      </c>
      <c r="K312" s="28">
        <v>19.260000000000002</v>
      </c>
      <c r="L312" s="1">
        <v>0.2</v>
      </c>
      <c r="M312" s="1">
        <v>1</v>
      </c>
      <c r="N312" s="1">
        <v>1</v>
      </c>
      <c r="O312" s="1">
        <v>0</v>
      </c>
      <c r="P312" s="1">
        <v>0</v>
      </c>
      <c r="Q312" s="1">
        <v>0</v>
      </c>
      <c r="R312" s="1">
        <v>0</v>
      </c>
      <c r="S312" s="1">
        <v>0</v>
      </c>
      <c r="T312" s="1">
        <v>0</v>
      </c>
    </row>
    <row r="313" spans="1:23" ht="69.95" customHeight="1" x14ac:dyDescent="0.25">
      <c r="A313" s="25">
        <v>8</v>
      </c>
      <c r="B313" s="1">
        <v>103475819</v>
      </c>
      <c r="C313" s="1" t="s">
        <v>845</v>
      </c>
      <c r="D313" s="1" t="s">
        <v>641</v>
      </c>
      <c r="E313" s="1" t="s">
        <v>35</v>
      </c>
      <c r="F313" s="1" t="s">
        <v>10</v>
      </c>
      <c r="G313" s="1" t="s">
        <v>642</v>
      </c>
      <c r="H313" s="8">
        <v>16.399999999999999</v>
      </c>
      <c r="I313" s="1" t="s">
        <v>1003</v>
      </c>
      <c r="J313" s="27">
        <v>0</v>
      </c>
      <c r="K313" s="31">
        <v>0</v>
      </c>
      <c r="L313" s="1">
        <v>1</v>
      </c>
      <c r="M313" s="1">
        <v>0</v>
      </c>
      <c r="N313" s="1">
        <v>1</v>
      </c>
      <c r="O313" s="1">
        <v>0</v>
      </c>
      <c r="P313" s="1">
        <v>0</v>
      </c>
      <c r="Q313" s="1">
        <v>0</v>
      </c>
      <c r="R313" s="1">
        <v>0</v>
      </c>
      <c r="S313" s="1">
        <v>0</v>
      </c>
      <c r="T313" s="1">
        <v>0</v>
      </c>
    </row>
    <row r="314" spans="1:23" s="7" customFormat="1" ht="69.95" customHeight="1" x14ac:dyDescent="0.25">
      <c r="A314" s="7">
        <v>8</v>
      </c>
      <c r="B314" s="2" t="s">
        <v>1022</v>
      </c>
      <c r="H314" s="13">
        <f>SUM(H306:H313)</f>
        <v>166.9</v>
      </c>
      <c r="J314" s="29">
        <f>SUM(J306:J313)</f>
        <v>128.80000000000001</v>
      </c>
      <c r="K314" s="29">
        <f>SUM(K306:K313)</f>
        <v>25.270000000000003</v>
      </c>
      <c r="M314" s="7">
        <f t="shared" ref="M314:T314" si="21">SUM(M306:M313)</f>
        <v>6</v>
      </c>
      <c r="N314" s="7">
        <f t="shared" si="21"/>
        <v>3</v>
      </c>
      <c r="O314" s="18">
        <f t="shared" si="21"/>
        <v>0</v>
      </c>
      <c r="P314" s="18">
        <f t="shared" si="21"/>
        <v>0</v>
      </c>
      <c r="Q314" s="18">
        <f t="shared" si="21"/>
        <v>0</v>
      </c>
      <c r="R314" s="18">
        <f t="shared" si="21"/>
        <v>0</v>
      </c>
      <c r="S314" s="18">
        <f t="shared" si="21"/>
        <v>0</v>
      </c>
      <c r="T314" s="18">
        <f t="shared" si="21"/>
        <v>0</v>
      </c>
      <c r="U314" s="42"/>
      <c r="V314" s="42"/>
      <c r="W314" s="42"/>
    </row>
    <row r="315" spans="1:23" s="6" customFormat="1" ht="69.95" customHeight="1" x14ac:dyDescent="0.25">
      <c r="A315" s="4">
        <f>SUM(A18,A146,A241,A265,A303,A305,A314)</f>
        <v>284</v>
      </c>
      <c r="B315" s="5" t="s">
        <v>1021</v>
      </c>
      <c r="H315" s="14">
        <f>SUM(H18,H146,H241,H265,H303,H305,H314)</f>
        <v>2162.4999999999995</v>
      </c>
      <c r="J315" s="14">
        <f>SUM(J18,J146,J241,J265,J303,J305,J314)</f>
        <v>1478.5999999999997</v>
      </c>
      <c r="K315" s="30">
        <f>SUM(K18,K146,K241,K265,K303,K305,K314)</f>
        <v>544.38</v>
      </c>
      <c r="M315" s="6">
        <f>SUM(M18,M146,M241,M265,M303,M305,M314)</f>
        <v>421</v>
      </c>
      <c r="N315" s="6">
        <f>SUM(N18,N146,N241,N265,N303,N305,N314)</f>
        <v>279</v>
      </c>
      <c r="O315" s="19">
        <f>SUM(O18,O146,O241,O265,O303,O305,O314)</f>
        <v>50</v>
      </c>
      <c r="P315" s="19">
        <f>SUM(P18,P146,P241,P265,P303,P305,P314)</f>
        <v>17</v>
      </c>
      <c r="Q315" s="19">
        <f>SUM(Q18,Q146,Q241,Q265,Q303,Q305,Q314)</f>
        <v>39</v>
      </c>
      <c r="R315" s="19">
        <f>SUM(R18,R146,R241,R265,R303,R305,R314)</f>
        <v>27</v>
      </c>
      <c r="S315" s="19">
        <f>SUM(S18,S146,S241,S265,S303,S305,S314)</f>
        <v>32</v>
      </c>
      <c r="T315" s="19">
        <f>SUM(T18,T146,T241,T265,T303,T305,T314)</f>
        <v>38</v>
      </c>
      <c r="U315" s="41"/>
      <c r="V315" s="41"/>
      <c r="W315" s="41"/>
    </row>
  </sheetData>
  <autoFilter ref="A1:W315" xr:uid="{00000000-0001-0000-0000-000000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Ulli</cp:lastModifiedBy>
  <dcterms:created xsi:type="dcterms:W3CDTF">2025-04-30T13:36:31Z</dcterms:created>
  <dcterms:modified xsi:type="dcterms:W3CDTF">2026-02-20T11:10:42Z</dcterms:modified>
</cp:coreProperties>
</file>